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nual Reward\"/>
    </mc:Choice>
  </mc:AlternateContent>
  <xr:revisionPtr revIDLastSave="0" documentId="13_ncr:1_{593F69AA-EBCA-4D38-8848-84D555717109}" xr6:coauthVersionLast="47" xr6:coauthVersionMax="47" xr10:uidLastSave="{00000000-0000-0000-0000-000000000000}"/>
  <bookViews>
    <workbookView xWindow="-120" yWindow="-120" windowWidth="20730" windowHeight="11160" tabRatio="615" activeTab="1" xr2:uid="{FB0CB142-942B-4FB3-9C53-F091D516AA39}"/>
  </bookViews>
  <sheets>
    <sheet name="Summary" sheetId="27" r:id="rId1"/>
    <sheet name="BD Local" sheetId="1" r:id="rId2"/>
    <sheet name="PaySheet-Sample" sheetId="30" r:id="rId3"/>
  </sheets>
  <definedNames>
    <definedName name="_xlnm._FilterDatabase" localSheetId="1" hidden="1">'BD Local'!$A$2:$AB$194</definedName>
    <definedName name="_xlnm._FilterDatabase" localSheetId="2" hidden="1">'PaySheet-Sample'!$A$1:$G$58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5" i="1" l="1"/>
  <c r="M176" i="1"/>
  <c r="M67" i="1"/>
  <c r="M47" i="1"/>
  <c r="M21" i="1"/>
  <c r="M191" i="1"/>
  <c r="M149" i="1"/>
  <c r="M144" i="1"/>
  <c r="M193" i="1"/>
  <c r="M183" i="1"/>
  <c r="M181" i="1"/>
  <c r="M180" i="1"/>
  <c r="M177" i="1"/>
  <c r="M175" i="1"/>
  <c r="M152" i="1"/>
  <c r="M148" i="1"/>
  <c r="M146" i="1"/>
  <c r="M143" i="1"/>
  <c r="N143" i="1" s="1"/>
  <c r="M140" i="1"/>
  <c r="M123" i="1"/>
  <c r="M120" i="1"/>
  <c r="M106" i="1"/>
  <c r="M105" i="1"/>
  <c r="M76" i="1"/>
  <c r="M73" i="1"/>
  <c r="M72" i="1"/>
  <c r="M69" i="1"/>
  <c r="M66" i="1"/>
  <c r="M28" i="1"/>
  <c r="M14" i="1"/>
  <c r="M13" i="1"/>
  <c r="M194" i="1"/>
  <c r="M192" i="1"/>
  <c r="M190" i="1"/>
  <c r="M189" i="1"/>
  <c r="M188" i="1"/>
  <c r="M187" i="1"/>
  <c r="M186" i="1"/>
  <c r="M184" i="1"/>
  <c r="M182" i="1"/>
  <c r="M178" i="1"/>
  <c r="M174" i="1"/>
  <c r="M172" i="1"/>
  <c r="M171" i="1"/>
  <c r="M170" i="1"/>
  <c r="M169" i="1"/>
  <c r="M168" i="1"/>
  <c r="M162" i="1"/>
  <c r="M161" i="1"/>
  <c r="M154" i="1"/>
  <c r="M151" i="1"/>
  <c r="M150" i="1"/>
  <c r="M147" i="1"/>
  <c r="M145" i="1"/>
  <c r="M133" i="1"/>
  <c r="M132" i="1"/>
  <c r="M129" i="1"/>
  <c r="M128" i="1"/>
  <c r="M127" i="1"/>
  <c r="M126" i="1"/>
  <c r="M125" i="1"/>
  <c r="M124" i="1"/>
  <c r="M122" i="1"/>
  <c r="M121" i="1"/>
  <c r="M115" i="1"/>
  <c r="M101" i="1"/>
  <c r="M100" i="1"/>
  <c r="M99" i="1"/>
  <c r="M96" i="1"/>
  <c r="M95" i="1"/>
  <c r="M92" i="1"/>
  <c r="M91" i="1"/>
  <c r="M89" i="1"/>
  <c r="M88" i="1"/>
  <c r="M87" i="1"/>
  <c r="M86" i="1"/>
  <c r="M84" i="1"/>
  <c r="M83" i="1"/>
  <c r="M81" i="1"/>
  <c r="M80" i="1"/>
  <c r="M78" i="1"/>
  <c r="M75" i="1"/>
  <c r="M74" i="1"/>
  <c r="M71" i="1"/>
  <c r="M70" i="1"/>
  <c r="M68" i="1"/>
  <c r="M64" i="1"/>
  <c r="M63" i="1"/>
  <c r="M62" i="1"/>
  <c r="M53" i="1"/>
  <c r="M51" i="1"/>
  <c r="M48" i="1"/>
  <c r="M46" i="1"/>
  <c r="M40" i="1"/>
  <c r="M38" i="1"/>
  <c r="M37" i="1"/>
  <c r="M34" i="1"/>
  <c r="M32" i="1"/>
  <c r="M31" i="1"/>
  <c r="M29" i="1"/>
  <c r="M26" i="1"/>
  <c r="M25" i="1"/>
  <c r="M24" i="1"/>
  <c r="M23" i="1"/>
  <c r="M22" i="1"/>
  <c r="M20" i="1"/>
  <c r="M19" i="1"/>
  <c r="M12" i="1"/>
  <c r="M10" i="1"/>
  <c r="M9" i="1"/>
  <c r="M8" i="1"/>
  <c r="M5" i="1"/>
  <c r="M173" i="1"/>
  <c r="M167" i="1"/>
  <c r="M166" i="1"/>
  <c r="M165" i="1"/>
  <c r="M164" i="1"/>
  <c r="M163" i="1"/>
  <c r="M160" i="1"/>
  <c r="M159" i="1"/>
  <c r="M158" i="1"/>
  <c r="M157" i="1"/>
  <c r="M156" i="1"/>
  <c r="M155" i="1"/>
  <c r="M153" i="1"/>
  <c r="M142" i="1"/>
  <c r="M141" i="1"/>
  <c r="M139" i="1"/>
  <c r="M138" i="1"/>
  <c r="M137" i="1"/>
  <c r="M136" i="1"/>
  <c r="M135" i="1"/>
  <c r="M134" i="1"/>
  <c r="M131" i="1"/>
  <c r="M130" i="1"/>
  <c r="M119" i="1"/>
  <c r="M118" i="1"/>
  <c r="M117" i="1"/>
  <c r="M116" i="1"/>
  <c r="M114" i="1"/>
  <c r="M113" i="1"/>
  <c r="M112" i="1"/>
  <c r="M111" i="1"/>
  <c r="M110" i="1"/>
  <c r="M109" i="1"/>
  <c r="M108" i="1"/>
  <c r="M107" i="1"/>
  <c r="M104" i="1"/>
  <c r="M103" i="1"/>
  <c r="M102" i="1"/>
  <c r="M98" i="1"/>
  <c r="M97" i="1"/>
  <c r="M94" i="1"/>
  <c r="M93" i="1"/>
  <c r="M90" i="1"/>
  <c r="M85" i="1"/>
  <c r="M82" i="1"/>
  <c r="M79" i="1"/>
  <c r="M77" i="1"/>
  <c r="M65" i="1"/>
  <c r="M61" i="1"/>
  <c r="M60" i="1"/>
  <c r="M59" i="1"/>
  <c r="M58" i="1"/>
  <c r="M57" i="1"/>
  <c r="M56" i="1"/>
  <c r="M55" i="1"/>
  <c r="M54" i="1"/>
  <c r="M52" i="1"/>
  <c r="M50" i="1"/>
  <c r="M49" i="1"/>
  <c r="M45" i="1"/>
  <c r="M44" i="1"/>
  <c r="M43" i="1"/>
  <c r="M42" i="1"/>
  <c r="M41" i="1"/>
  <c r="M39" i="1"/>
  <c r="M36" i="1"/>
  <c r="M35" i="1"/>
  <c r="M33" i="1"/>
  <c r="M30" i="1"/>
  <c r="M18" i="1"/>
  <c r="M17" i="1"/>
  <c r="M16" i="1"/>
  <c r="M15" i="1"/>
  <c r="M7" i="1"/>
  <c r="M6" i="1"/>
  <c r="M4" i="1"/>
  <c r="M179" i="1"/>
  <c r="M27" i="1"/>
  <c r="M11" i="1"/>
  <c r="M3" i="1"/>
  <c r="D23" i="27" l="1"/>
  <c r="E23" i="27"/>
  <c r="F23" i="27"/>
  <c r="C23" i="27"/>
  <c r="M8" i="27"/>
  <c r="M3" i="27"/>
  <c r="M5" i="27"/>
  <c r="Q5" i="27" s="1"/>
  <c r="M6" i="27"/>
  <c r="Q6" i="27" s="1"/>
  <c r="G13" i="27"/>
  <c r="R1" i="1"/>
  <c r="U1" i="1"/>
  <c r="S1" i="1"/>
  <c r="Q1" i="1"/>
  <c r="L1" i="1"/>
  <c r="K1" i="1"/>
  <c r="J1" i="1"/>
  <c r="I1" i="1"/>
  <c r="P9" i="27" l="1"/>
  <c r="P12" i="27" s="1"/>
  <c r="Q8" i="27"/>
  <c r="M9" i="27"/>
  <c r="L13" i="27" l="1"/>
  <c r="Q9" i="27"/>
  <c r="H13" i="27"/>
  <c r="N13" i="27" l="1"/>
  <c r="P13" i="27"/>
  <c r="O13" i="27"/>
  <c r="J13" i="27"/>
  <c r="I13" i="27"/>
  <c r="D13" i="27"/>
  <c r="M4" i="27" l="1"/>
  <c r="Q4" i="27" s="1"/>
  <c r="M10" i="27"/>
  <c r="Q10" i="27" s="1"/>
  <c r="M7" i="27"/>
  <c r="Q7" i="27" s="1"/>
  <c r="Q3" i="27"/>
  <c r="M11" i="27"/>
  <c r="Q11" i="27" s="1"/>
  <c r="M2" i="27" l="1"/>
  <c r="Q2" i="27" l="1"/>
  <c r="O176" i="1" l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75" i="1"/>
  <c r="O1" i="1" l="1"/>
  <c r="P175" i="1"/>
  <c r="T179" i="1"/>
  <c r="T180" i="1"/>
  <c r="T175" i="1"/>
  <c r="T176" i="1"/>
  <c r="T177" i="1"/>
  <c r="T178" i="1"/>
  <c r="T181" i="1"/>
  <c r="T182" i="1"/>
  <c r="AB177" i="1" l="1"/>
  <c r="AB182" i="1"/>
  <c r="AB176" i="1"/>
  <c r="AB181" i="1"/>
  <c r="AB178" i="1"/>
  <c r="AB175" i="1"/>
  <c r="AB180" i="1"/>
  <c r="AB179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AB139" i="1" l="1"/>
  <c r="AB131" i="1"/>
  <c r="AB123" i="1"/>
  <c r="AB191" i="1"/>
  <c r="AB183" i="1"/>
  <c r="AB167" i="1"/>
  <c r="AB159" i="1"/>
  <c r="AB151" i="1"/>
  <c r="AB143" i="1"/>
  <c r="AB138" i="1"/>
  <c r="AB130" i="1"/>
  <c r="AB122" i="1"/>
  <c r="AB190" i="1"/>
  <c r="AB174" i="1"/>
  <c r="AB166" i="1"/>
  <c r="AB158" i="1"/>
  <c r="AB150" i="1"/>
  <c r="AB137" i="1"/>
  <c r="AB129" i="1"/>
  <c r="AB121" i="1"/>
  <c r="AB189" i="1"/>
  <c r="AB173" i="1"/>
  <c r="AB165" i="1"/>
  <c r="AB157" i="1"/>
  <c r="AB149" i="1"/>
  <c r="AB136" i="1"/>
  <c r="AB128" i="1"/>
  <c r="AB120" i="1"/>
  <c r="AB188" i="1"/>
  <c r="AB172" i="1"/>
  <c r="AB164" i="1"/>
  <c r="AB156" i="1"/>
  <c r="AB148" i="1"/>
  <c r="AB140" i="1"/>
  <c r="AB132" i="1"/>
  <c r="AB124" i="1"/>
  <c r="AB192" i="1"/>
  <c r="AB184" i="1"/>
  <c r="AB168" i="1"/>
  <c r="AB160" i="1"/>
  <c r="AB152" i="1"/>
  <c r="AB144" i="1"/>
  <c r="AB135" i="1"/>
  <c r="AB127" i="1"/>
  <c r="AB187" i="1"/>
  <c r="AB171" i="1"/>
  <c r="AB163" i="1"/>
  <c r="AB155" i="1"/>
  <c r="AB147" i="1"/>
  <c r="AB142" i="1"/>
  <c r="AB134" i="1"/>
  <c r="AB126" i="1"/>
  <c r="AB194" i="1"/>
  <c r="AB186" i="1"/>
  <c r="AB170" i="1"/>
  <c r="AB162" i="1"/>
  <c r="AB154" i="1"/>
  <c r="AB146" i="1"/>
  <c r="AB141" i="1"/>
  <c r="AB133" i="1"/>
  <c r="AB125" i="1"/>
  <c r="AB193" i="1"/>
  <c r="AB185" i="1"/>
  <c r="AB169" i="1"/>
  <c r="AB161" i="1"/>
  <c r="AB153" i="1"/>
  <c r="AB145" i="1"/>
  <c r="T102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AB107" i="1" l="1"/>
  <c r="AB108" i="1"/>
  <c r="AB116" i="1"/>
  <c r="AB117" i="1"/>
  <c r="AB106" i="1"/>
  <c r="AB110" i="1"/>
  <c r="AB118" i="1"/>
  <c r="AB114" i="1"/>
  <c r="AB103" i="1"/>
  <c r="AB111" i="1"/>
  <c r="AB119" i="1"/>
  <c r="AB105" i="1"/>
  <c r="AB113" i="1"/>
  <c r="AB115" i="1"/>
  <c r="AB109" i="1"/>
  <c r="AB104" i="1"/>
  <c r="AB112" i="1"/>
  <c r="AB102" i="1"/>
  <c r="T100" i="1"/>
  <c r="T98" i="1"/>
  <c r="T97" i="1"/>
  <c r="T96" i="1"/>
  <c r="T95" i="1"/>
  <c r="T94" i="1"/>
  <c r="T92" i="1"/>
  <c r="T90" i="1"/>
  <c r="T89" i="1"/>
  <c r="T88" i="1"/>
  <c r="T87" i="1"/>
  <c r="T86" i="1"/>
  <c r="T85" i="1"/>
  <c r="T84" i="1"/>
  <c r="T83" i="1"/>
  <c r="T82" i="1"/>
  <c r="T80" i="1"/>
  <c r="T79" i="1"/>
  <c r="T78" i="1"/>
  <c r="T76" i="1"/>
  <c r="T74" i="1"/>
  <c r="T73" i="1"/>
  <c r="T72" i="1"/>
  <c r="T71" i="1"/>
  <c r="T70" i="1"/>
  <c r="T68" i="1"/>
  <c r="T66" i="1"/>
  <c r="T65" i="1"/>
  <c r="T64" i="1"/>
  <c r="T63" i="1"/>
  <c r="T62" i="1"/>
  <c r="T61" i="1"/>
  <c r="T60" i="1"/>
  <c r="T58" i="1"/>
  <c r="T57" i="1"/>
  <c r="T56" i="1"/>
  <c r="T55" i="1"/>
  <c r="T54" i="1"/>
  <c r="T52" i="1"/>
  <c r="T51" i="1"/>
  <c r="T50" i="1"/>
  <c r="T49" i="1"/>
  <c r="T48" i="1"/>
  <c r="T47" i="1"/>
  <c r="AB56" i="1" l="1"/>
  <c r="AB76" i="1"/>
  <c r="AB96" i="1"/>
  <c r="AB48" i="1"/>
  <c r="AB66" i="1"/>
  <c r="AB87" i="1"/>
  <c r="AB49" i="1"/>
  <c r="AB58" i="1"/>
  <c r="AB79" i="1"/>
  <c r="AB98" i="1"/>
  <c r="AB60" i="1"/>
  <c r="AB100" i="1"/>
  <c r="AB52" i="1"/>
  <c r="AB62" i="1"/>
  <c r="AB72" i="1"/>
  <c r="AB83" i="1"/>
  <c r="AB92" i="1"/>
  <c r="AB47" i="1"/>
  <c r="AB65" i="1"/>
  <c r="AB86" i="1"/>
  <c r="AB57" i="1"/>
  <c r="AB78" i="1"/>
  <c r="AB97" i="1"/>
  <c r="AB68" i="1"/>
  <c r="AB88" i="1"/>
  <c r="AB50" i="1"/>
  <c r="AB80" i="1"/>
  <c r="AB70" i="1"/>
  <c r="AB89" i="1"/>
  <c r="AB51" i="1"/>
  <c r="AB61" i="1"/>
  <c r="AB71" i="1"/>
  <c r="AB82" i="1"/>
  <c r="AB90" i="1"/>
  <c r="AB54" i="1"/>
  <c r="AB63" i="1"/>
  <c r="AB73" i="1"/>
  <c r="AB84" i="1"/>
  <c r="AB94" i="1"/>
  <c r="AB55" i="1"/>
  <c r="AB64" i="1"/>
  <c r="AB74" i="1"/>
  <c r="AB85" i="1"/>
  <c r="AB95" i="1"/>
  <c r="T67" i="1"/>
  <c r="T69" i="1"/>
  <c r="T91" i="1"/>
  <c r="T93" i="1"/>
  <c r="T53" i="1"/>
  <c r="T75" i="1"/>
  <c r="T77" i="1"/>
  <c r="T99" i="1"/>
  <c r="T59" i="1"/>
  <c r="T81" i="1"/>
  <c r="T101" i="1"/>
  <c r="AB77" i="1" l="1"/>
  <c r="AB75" i="1"/>
  <c r="AB53" i="1"/>
  <c r="AB99" i="1"/>
  <c r="AB93" i="1"/>
  <c r="AB101" i="1"/>
  <c r="AB91" i="1"/>
  <c r="AB81" i="1"/>
  <c r="AB69" i="1"/>
  <c r="AB59" i="1"/>
  <c r="AB67" i="1"/>
  <c r="T43" i="1"/>
  <c r="T42" i="1"/>
  <c r="T41" i="1"/>
  <c r="T39" i="1"/>
  <c r="T35" i="1"/>
  <c r="T34" i="1"/>
  <c r="T33" i="1"/>
  <c r="T31" i="1"/>
  <c r="T27" i="1"/>
  <c r="T26" i="1"/>
  <c r="T24" i="1"/>
  <c r="T19" i="1"/>
  <c r="T18" i="1"/>
  <c r="T16" i="1"/>
  <c r="T11" i="1"/>
  <c r="T10" i="1"/>
  <c r="T8" i="1"/>
  <c r="T46" i="1"/>
  <c r="T45" i="1"/>
  <c r="T44" i="1"/>
  <c r="T38" i="1"/>
  <c r="T37" i="1"/>
  <c r="T36" i="1"/>
  <c r="T32" i="1"/>
  <c r="T30" i="1"/>
  <c r="T29" i="1"/>
  <c r="T28" i="1"/>
  <c r="T23" i="1"/>
  <c r="T22" i="1"/>
  <c r="T21" i="1"/>
  <c r="T20" i="1"/>
  <c r="T15" i="1"/>
  <c r="T14" i="1"/>
  <c r="T13" i="1"/>
  <c r="T12" i="1"/>
  <c r="T7" i="1"/>
  <c r="T6" i="1"/>
  <c r="T5" i="1"/>
  <c r="T4" i="1"/>
  <c r="AB12" i="1" l="1"/>
  <c r="AB28" i="1"/>
  <c r="AB44" i="1"/>
  <c r="AB19" i="1"/>
  <c r="AB39" i="1"/>
  <c r="AB13" i="1"/>
  <c r="AB45" i="1"/>
  <c r="AB41" i="1"/>
  <c r="AB14" i="1"/>
  <c r="AB46" i="1"/>
  <c r="AB42" i="1"/>
  <c r="AB15" i="1"/>
  <c r="AB8" i="1"/>
  <c r="AB43" i="1"/>
  <c r="AB4" i="1"/>
  <c r="AB20" i="1"/>
  <c r="AB32" i="1"/>
  <c r="AB10" i="1"/>
  <c r="AB31" i="1"/>
  <c r="AB24" i="1"/>
  <c r="AB29" i="1"/>
  <c r="AB26" i="1"/>
  <c r="AB30" i="1"/>
  <c r="AB27" i="1"/>
  <c r="AB5" i="1"/>
  <c r="AB21" i="1"/>
  <c r="AB36" i="1"/>
  <c r="AB11" i="1"/>
  <c r="AB33" i="1"/>
  <c r="AB6" i="1"/>
  <c r="AB22" i="1"/>
  <c r="AB37" i="1"/>
  <c r="AB16" i="1"/>
  <c r="AB34" i="1"/>
  <c r="AB7" i="1"/>
  <c r="AB23" i="1"/>
  <c r="AB38" i="1"/>
  <c r="AB18" i="1"/>
  <c r="AB35" i="1"/>
  <c r="T9" i="1"/>
  <c r="T17" i="1"/>
  <c r="T25" i="1"/>
  <c r="T40" i="1"/>
  <c r="AB17" i="1" l="1"/>
  <c r="AB9" i="1"/>
  <c r="AB40" i="1"/>
  <c r="AB25" i="1"/>
  <c r="T3" i="1"/>
  <c r="T1" i="1" l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W175" i="1" s="1"/>
  <c r="V174" i="1"/>
  <c r="V171" i="1"/>
  <c r="V170" i="1"/>
  <c r="V169" i="1"/>
  <c r="V168" i="1"/>
  <c r="V167" i="1"/>
  <c r="V166" i="1"/>
  <c r="V165" i="1"/>
  <c r="V164" i="1"/>
  <c r="V163" i="1"/>
  <c r="V162" i="1"/>
  <c r="V160" i="1"/>
  <c r="V159" i="1"/>
  <c r="V158" i="1"/>
  <c r="V157" i="1"/>
  <c r="V156" i="1"/>
  <c r="V155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7" i="1"/>
  <c r="V116" i="1"/>
  <c r="W116" i="1" s="1"/>
  <c r="V115" i="1"/>
  <c r="V114" i="1"/>
  <c r="V113" i="1"/>
  <c r="V112" i="1"/>
  <c r="V111" i="1"/>
  <c r="V110" i="1"/>
  <c r="V109" i="1"/>
  <c r="V107" i="1"/>
  <c r="V106" i="1"/>
  <c r="V105" i="1"/>
  <c r="V104" i="1"/>
  <c r="V103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0" i="1"/>
  <c r="V79" i="1"/>
  <c r="V78" i="1"/>
  <c r="V76" i="1"/>
  <c r="V74" i="1"/>
  <c r="V73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4" i="1"/>
  <c r="V53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4" i="1"/>
  <c r="V33" i="1"/>
  <c r="V32" i="1"/>
  <c r="V29" i="1"/>
  <c r="V28" i="1"/>
  <c r="V27" i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X125" i="1" l="1"/>
  <c r="X109" i="1"/>
  <c r="X83" i="1"/>
  <c r="X150" i="1"/>
  <c r="N3" i="1"/>
  <c r="N35" i="1"/>
  <c r="P35" i="1" s="1"/>
  <c r="N128" i="1"/>
  <c r="P128" i="1" s="1"/>
  <c r="N49" i="1"/>
  <c r="P49" i="1" s="1"/>
  <c r="N71" i="1"/>
  <c r="P71" i="1" s="1"/>
  <c r="N116" i="1"/>
  <c r="P116" i="1" s="1"/>
  <c r="N11" i="1"/>
  <c r="P11" i="1" s="1"/>
  <c r="N24" i="1"/>
  <c r="P24" i="1" s="1"/>
  <c r="N54" i="1"/>
  <c r="P54" i="1" s="1"/>
  <c r="N79" i="1"/>
  <c r="P79" i="1" s="1"/>
  <c r="N85" i="1"/>
  <c r="P85" i="1" s="1"/>
  <c r="N89" i="1"/>
  <c r="P89" i="1" s="1"/>
  <c r="N93" i="1"/>
  <c r="P93" i="1" s="1"/>
  <c r="N106" i="1"/>
  <c r="P106" i="1" s="1"/>
  <c r="N121" i="1"/>
  <c r="P121" i="1" s="1"/>
  <c r="N125" i="1"/>
  <c r="P125" i="1" s="1"/>
  <c r="N129" i="1"/>
  <c r="P129" i="1" s="1"/>
  <c r="N133" i="1"/>
  <c r="P133" i="1" s="1"/>
  <c r="N137" i="1"/>
  <c r="P137" i="1" s="1"/>
  <c r="N141" i="1"/>
  <c r="P141" i="1" s="1"/>
  <c r="N147" i="1"/>
  <c r="P147" i="1" s="1"/>
  <c r="N169" i="1"/>
  <c r="P169" i="1" s="1"/>
  <c r="N15" i="1"/>
  <c r="P15" i="1" s="1"/>
  <c r="N23" i="1"/>
  <c r="P23" i="1" s="1"/>
  <c r="N53" i="1"/>
  <c r="P53" i="1" s="1"/>
  <c r="N88" i="1"/>
  <c r="P88" i="1" s="1"/>
  <c r="N105" i="1"/>
  <c r="P105" i="1" s="1"/>
  <c r="N132" i="1"/>
  <c r="P132" i="1" s="1"/>
  <c r="N167" i="1"/>
  <c r="P167" i="1" s="1"/>
  <c r="N38" i="1"/>
  <c r="P38" i="1" s="1"/>
  <c r="N42" i="1"/>
  <c r="P42" i="1" s="1"/>
  <c r="N98" i="1"/>
  <c r="P98" i="1" s="1"/>
  <c r="N101" i="1"/>
  <c r="P101" i="1" s="1"/>
  <c r="N7" i="1"/>
  <c r="P7" i="1" s="1"/>
  <c r="N16" i="1"/>
  <c r="P16" i="1" s="1"/>
  <c r="N32" i="1"/>
  <c r="P32" i="1" s="1"/>
  <c r="N19" i="1"/>
  <c r="P19" i="1" s="1"/>
  <c r="N28" i="1"/>
  <c r="P28" i="1" s="1"/>
  <c r="N39" i="1"/>
  <c r="P39" i="1" s="1"/>
  <c r="N43" i="1"/>
  <c r="P43" i="1" s="1"/>
  <c r="N46" i="1"/>
  <c r="P46" i="1" s="1"/>
  <c r="N50" i="1"/>
  <c r="P50" i="1" s="1"/>
  <c r="N56" i="1"/>
  <c r="P56" i="1" s="1"/>
  <c r="N60" i="1"/>
  <c r="P60" i="1" s="1"/>
  <c r="N64" i="1"/>
  <c r="P64" i="1" s="1"/>
  <c r="N68" i="1"/>
  <c r="P68" i="1" s="1"/>
  <c r="N72" i="1"/>
  <c r="P72" i="1" s="1"/>
  <c r="N102" i="1"/>
  <c r="P102" i="1" s="1"/>
  <c r="N109" i="1"/>
  <c r="P109" i="1" s="1"/>
  <c r="N113" i="1"/>
  <c r="P113" i="1" s="1"/>
  <c r="N117" i="1"/>
  <c r="P117" i="1" s="1"/>
  <c r="N146" i="1"/>
  <c r="P146" i="1" s="1"/>
  <c r="N154" i="1"/>
  <c r="P154" i="1" s="1"/>
  <c r="N161" i="1"/>
  <c r="P161" i="1" s="1"/>
  <c r="N168" i="1"/>
  <c r="P168" i="1" s="1"/>
  <c r="N174" i="1"/>
  <c r="P174" i="1" s="1"/>
  <c r="N31" i="1"/>
  <c r="P31" i="1" s="1"/>
  <c r="N75" i="1"/>
  <c r="P75" i="1" s="1"/>
  <c r="N78" i="1"/>
  <c r="P78" i="1" s="1"/>
  <c r="N153" i="1"/>
  <c r="P153" i="1" s="1"/>
  <c r="N152" i="1"/>
  <c r="P152" i="1" s="1"/>
  <c r="N9" i="1"/>
  <c r="P9" i="1" s="1"/>
  <c r="N13" i="1"/>
  <c r="P13" i="1" s="1"/>
  <c r="N26" i="1"/>
  <c r="P26" i="1" s="1"/>
  <c r="N34" i="1"/>
  <c r="P34" i="1" s="1"/>
  <c r="N74" i="1"/>
  <c r="P74" i="1" s="1"/>
  <c r="N81" i="1"/>
  <c r="P81" i="1" s="1"/>
  <c r="N83" i="1"/>
  <c r="P83" i="1" s="1"/>
  <c r="N87" i="1"/>
  <c r="P87" i="1" s="1"/>
  <c r="N91" i="1"/>
  <c r="P91" i="1" s="1"/>
  <c r="N95" i="1"/>
  <c r="P95" i="1" s="1"/>
  <c r="N104" i="1"/>
  <c r="P104" i="1" s="1"/>
  <c r="N108" i="1"/>
  <c r="P108" i="1" s="1"/>
  <c r="N119" i="1"/>
  <c r="P119" i="1" s="1"/>
  <c r="N123" i="1"/>
  <c r="P123" i="1" s="1"/>
  <c r="N127" i="1"/>
  <c r="P127" i="1" s="1"/>
  <c r="N131" i="1"/>
  <c r="P131" i="1" s="1"/>
  <c r="N135" i="1"/>
  <c r="P135" i="1" s="1"/>
  <c r="N139" i="1"/>
  <c r="P139" i="1" s="1"/>
  <c r="P143" i="1"/>
  <c r="N151" i="1"/>
  <c r="P151" i="1" s="1"/>
  <c r="N158" i="1"/>
  <c r="P158" i="1" s="1"/>
  <c r="N165" i="1"/>
  <c r="P165" i="1" s="1"/>
  <c r="N27" i="1"/>
  <c r="P27" i="1" s="1"/>
  <c r="N84" i="1"/>
  <c r="P84" i="1" s="1"/>
  <c r="N92" i="1"/>
  <c r="P92" i="1" s="1"/>
  <c r="N124" i="1"/>
  <c r="P124" i="1" s="1"/>
  <c r="N145" i="1"/>
  <c r="P145" i="1" s="1"/>
  <c r="N14" i="1"/>
  <c r="P14" i="1" s="1"/>
  <c r="N166" i="1"/>
  <c r="P166" i="1" s="1"/>
  <c r="N5" i="1"/>
  <c r="P5" i="1" s="1"/>
  <c r="N22" i="1"/>
  <c r="P22" i="1" s="1"/>
  <c r="N21" i="1"/>
  <c r="P21" i="1" s="1"/>
  <c r="N30" i="1"/>
  <c r="P30" i="1" s="1"/>
  <c r="N37" i="1"/>
  <c r="P37" i="1" s="1"/>
  <c r="N41" i="1"/>
  <c r="P41" i="1" s="1"/>
  <c r="N45" i="1"/>
  <c r="P45" i="1" s="1"/>
  <c r="N48" i="1"/>
  <c r="P48" i="1" s="1"/>
  <c r="N52" i="1"/>
  <c r="P52" i="1" s="1"/>
  <c r="N58" i="1"/>
  <c r="P58" i="1" s="1"/>
  <c r="N62" i="1"/>
  <c r="P62" i="1" s="1"/>
  <c r="N66" i="1"/>
  <c r="P66" i="1" s="1"/>
  <c r="N70" i="1"/>
  <c r="P70" i="1" s="1"/>
  <c r="N77" i="1"/>
  <c r="P77" i="1" s="1"/>
  <c r="N97" i="1"/>
  <c r="P97" i="1" s="1"/>
  <c r="N100" i="1"/>
  <c r="P100" i="1" s="1"/>
  <c r="N111" i="1"/>
  <c r="P111" i="1" s="1"/>
  <c r="N115" i="1"/>
  <c r="P115" i="1" s="1"/>
  <c r="N150" i="1"/>
  <c r="P150" i="1" s="1"/>
  <c r="N157" i="1"/>
  <c r="P157" i="1" s="1"/>
  <c r="N164" i="1"/>
  <c r="P164" i="1" s="1"/>
  <c r="N172" i="1"/>
  <c r="P172" i="1" s="1"/>
  <c r="N6" i="1"/>
  <c r="P6" i="1" s="1"/>
  <c r="N10" i="1"/>
  <c r="P10" i="1" s="1"/>
  <c r="N160" i="1"/>
  <c r="P160" i="1" s="1"/>
  <c r="N8" i="1"/>
  <c r="P8" i="1" s="1"/>
  <c r="N17" i="1"/>
  <c r="P17" i="1" s="1"/>
  <c r="N25" i="1"/>
  <c r="P25" i="1" s="1"/>
  <c r="N33" i="1"/>
  <c r="P33" i="1" s="1"/>
  <c r="N55" i="1"/>
  <c r="P55" i="1" s="1"/>
  <c r="N73" i="1"/>
  <c r="P73" i="1" s="1"/>
  <c r="N80" i="1"/>
  <c r="P80" i="1" s="1"/>
  <c r="N82" i="1"/>
  <c r="P82" i="1" s="1"/>
  <c r="N86" i="1"/>
  <c r="P86" i="1" s="1"/>
  <c r="N90" i="1"/>
  <c r="P90" i="1" s="1"/>
  <c r="N94" i="1"/>
  <c r="P94" i="1" s="1"/>
  <c r="N103" i="1"/>
  <c r="P103" i="1" s="1"/>
  <c r="N107" i="1"/>
  <c r="P107" i="1" s="1"/>
  <c r="N122" i="1"/>
  <c r="P122" i="1" s="1"/>
  <c r="N126" i="1"/>
  <c r="P126" i="1" s="1"/>
  <c r="N130" i="1"/>
  <c r="P130" i="1" s="1"/>
  <c r="N134" i="1"/>
  <c r="P134" i="1" s="1"/>
  <c r="N138" i="1"/>
  <c r="P138" i="1" s="1"/>
  <c r="N142" i="1"/>
  <c r="P142" i="1" s="1"/>
  <c r="N149" i="1"/>
  <c r="P149" i="1" s="1"/>
  <c r="N156" i="1"/>
  <c r="P156" i="1" s="1"/>
  <c r="N163" i="1"/>
  <c r="P163" i="1" s="1"/>
  <c r="N171" i="1"/>
  <c r="P171" i="1" s="1"/>
  <c r="N120" i="1"/>
  <c r="P120" i="1" s="1"/>
  <c r="N136" i="1"/>
  <c r="P136" i="1" s="1"/>
  <c r="N140" i="1"/>
  <c r="P140" i="1" s="1"/>
  <c r="N18" i="1"/>
  <c r="P18" i="1" s="1"/>
  <c r="N59" i="1"/>
  <c r="P59" i="1" s="1"/>
  <c r="N63" i="1"/>
  <c r="P63" i="1" s="1"/>
  <c r="N67" i="1"/>
  <c r="P67" i="1" s="1"/>
  <c r="N112" i="1"/>
  <c r="P112" i="1" s="1"/>
  <c r="N144" i="1"/>
  <c r="P144" i="1" s="1"/>
  <c r="N159" i="1"/>
  <c r="P159" i="1" s="1"/>
  <c r="N173" i="1"/>
  <c r="P173" i="1" s="1"/>
  <c r="N12" i="1"/>
  <c r="P12" i="1" s="1"/>
  <c r="N20" i="1"/>
  <c r="P20" i="1" s="1"/>
  <c r="N29" i="1"/>
  <c r="P29" i="1" s="1"/>
  <c r="N36" i="1"/>
  <c r="P36" i="1" s="1"/>
  <c r="N40" i="1"/>
  <c r="P40" i="1" s="1"/>
  <c r="N44" i="1"/>
  <c r="P44" i="1" s="1"/>
  <c r="N47" i="1"/>
  <c r="P47" i="1" s="1"/>
  <c r="N51" i="1"/>
  <c r="P51" i="1" s="1"/>
  <c r="N57" i="1"/>
  <c r="P57" i="1" s="1"/>
  <c r="N61" i="1"/>
  <c r="P61" i="1" s="1"/>
  <c r="N65" i="1"/>
  <c r="P65" i="1" s="1"/>
  <c r="N69" i="1"/>
  <c r="P69" i="1" s="1"/>
  <c r="N76" i="1"/>
  <c r="P76" i="1" s="1"/>
  <c r="N96" i="1"/>
  <c r="P96" i="1" s="1"/>
  <c r="N99" i="1"/>
  <c r="P99" i="1" s="1"/>
  <c r="N110" i="1"/>
  <c r="P110" i="1" s="1"/>
  <c r="N114" i="1"/>
  <c r="P114" i="1" s="1"/>
  <c r="N118" i="1"/>
  <c r="P118" i="1" s="1"/>
  <c r="N148" i="1"/>
  <c r="P148" i="1" s="1"/>
  <c r="N155" i="1"/>
  <c r="P155" i="1" s="1"/>
  <c r="N162" i="1"/>
  <c r="P162" i="1" s="1"/>
  <c r="N170" i="1"/>
  <c r="P170" i="1" s="1"/>
  <c r="W124" i="1"/>
  <c r="W165" i="1"/>
  <c r="X165" i="1"/>
  <c r="W166" i="1"/>
  <c r="X166" i="1"/>
  <c r="W167" i="1"/>
  <c r="X167" i="1"/>
  <c r="W168" i="1"/>
  <c r="X168" i="1"/>
  <c r="W174" i="1"/>
  <c r="X174" i="1"/>
  <c r="W86" i="1"/>
  <c r="X86" i="1"/>
  <c r="W153" i="1"/>
  <c r="X153" i="1"/>
  <c r="W155" i="1"/>
  <c r="X155" i="1"/>
  <c r="W156" i="1"/>
  <c r="X156" i="1"/>
  <c r="W157" i="1"/>
  <c r="X157" i="1"/>
  <c r="W158" i="1"/>
  <c r="X158" i="1"/>
  <c r="W159" i="1"/>
  <c r="X159" i="1"/>
  <c r="W3" i="1"/>
  <c r="W21" i="1"/>
  <c r="W22" i="1"/>
  <c r="W26" i="1"/>
  <c r="W140" i="1"/>
  <c r="W132" i="1"/>
  <c r="W79" i="1"/>
  <c r="W180" i="1"/>
  <c r="W181" i="1"/>
  <c r="W184" i="1"/>
  <c r="W185" i="1"/>
  <c r="W186" i="1"/>
  <c r="W188" i="1"/>
  <c r="W192" i="1"/>
  <c r="W40" i="1"/>
  <c r="W47" i="1"/>
  <c r="W71" i="1"/>
  <c r="W103" i="1"/>
  <c r="W163" i="1"/>
  <c r="W164" i="1"/>
  <c r="W169" i="1"/>
  <c r="W33" i="1"/>
  <c r="W34" i="1"/>
  <c r="W51" i="1"/>
  <c r="W89" i="1"/>
  <c r="W145" i="1"/>
  <c r="W162" i="1"/>
  <c r="W191" i="1"/>
  <c r="AB3" i="1"/>
  <c r="W32" i="1"/>
  <c r="W194" i="1"/>
  <c r="W61" i="1"/>
  <c r="W93" i="1"/>
  <c r="W111" i="1"/>
  <c r="W112" i="1"/>
  <c r="W114" i="1"/>
  <c r="W115" i="1"/>
  <c r="W135" i="1"/>
  <c r="W136" i="1"/>
  <c r="W149" i="1"/>
  <c r="W127" i="1"/>
  <c r="W58" i="1"/>
  <c r="W91" i="1"/>
  <c r="W13" i="1"/>
  <c r="W76" i="1"/>
  <c r="W122" i="1"/>
  <c r="W128" i="1"/>
  <c r="W129" i="1"/>
  <c r="V172" i="1"/>
  <c r="W147" i="1"/>
  <c r="W5" i="1"/>
  <c r="W10" i="1"/>
  <c r="W14" i="1"/>
  <c r="W53" i="1"/>
  <c r="W146" i="1"/>
  <c r="W176" i="1"/>
  <c r="W177" i="1"/>
  <c r="W49" i="1"/>
  <c r="W50" i="1"/>
  <c r="W82" i="1"/>
  <c r="W148" i="1"/>
  <c r="W183" i="1"/>
  <c r="W189" i="1"/>
  <c r="V30" i="1"/>
  <c r="W100" i="1"/>
  <c r="W104" i="1"/>
  <c r="W143" i="1"/>
  <c r="W178" i="1"/>
  <c r="W29" i="1"/>
  <c r="W46" i="1"/>
  <c r="W56" i="1"/>
  <c r="W57" i="1"/>
  <c r="W78" i="1"/>
  <c r="W106" i="1"/>
  <c r="W113" i="1"/>
  <c r="W119" i="1"/>
  <c r="W120" i="1"/>
  <c r="W144" i="1"/>
  <c r="W160" i="1"/>
  <c r="W170" i="1"/>
  <c r="W67" i="1"/>
  <c r="V52" i="1"/>
  <c r="W94" i="1"/>
  <c r="W138" i="1"/>
  <c r="V154" i="1"/>
  <c r="W15" i="1"/>
  <c r="W27" i="1"/>
  <c r="W36" i="1"/>
  <c r="W41" i="1"/>
  <c r="W42" i="1"/>
  <c r="W62" i="1"/>
  <c r="W98" i="1"/>
  <c r="W107" i="1"/>
  <c r="V108" i="1"/>
  <c r="W150" i="1"/>
  <c r="W171" i="1"/>
  <c r="V35" i="1"/>
  <c r="W139" i="1"/>
  <c r="W16" i="1"/>
  <c r="W19" i="1"/>
  <c r="W24" i="1"/>
  <c r="W38" i="1"/>
  <c r="W43" i="1"/>
  <c r="W60" i="1"/>
  <c r="W63" i="1"/>
  <c r="W68" i="1"/>
  <c r="W96" i="1"/>
  <c r="W99" i="1"/>
  <c r="W121" i="1"/>
  <c r="W130" i="1"/>
  <c r="W131" i="1"/>
  <c r="W151" i="1"/>
  <c r="W187" i="1"/>
  <c r="W11" i="1"/>
  <c r="W70" i="1"/>
  <c r="W123" i="1"/>
  <c r="W152" i="1"/>
  <c r="V161" i="1"/>
  <c r="V173" i="1"/>
  <c r="W179" i="1"/>
  <c r="W48" i="1"/>
  <c r="W69" i="1"/>
  <c r="W85" i="1"/>
  <c r="W8" i="1"/>
  <c r="W83" i="1"/>
  <c r="W105" i="1"/>
  <c r="W137" i="1"/>
  <c r="W193" i="1"/>
  <c r="V55" i="1"/>
  <c r="W4" i="1"/>
  <c r="W20" i="1"/>
  <c r="W25" i="1"/>
  <c r="W39" i="1"/>
  <c r="W45" i="1"/>
  <c r="W66" i="1"/>
  <c r="W12" i="1"/>
  <c r="W88" i="1"/>
  <c r="W9" i="1"/>
  <c r="V31" i="1"/>
  <c r="W6" i="1"/>
  <c r="V17" i="1"/>
  <c r="W28" i="1"/>
  <c r="W92" i="1"/>
  <c r="W23" i="1"/>
  <c r="W84" i="1"/>
  <c r="W74" i="1"/>
  <c r="W18" i="1"/>
  <c r="W37" i="1"/>
  <c r="AB1" i="1"/>
  <c r="W7" i="1"/>
  <c r="W64" i="1"/>
  <c r="W44" i="1"/>
  <c r="W54" i="1"/>
  <c r="V72" i="1"/>
  <c r="V102" i="1"/>
  <c r="W65" i="1"/>
  <c r="W73" i="1"/>
  <c r="V77" i="1"/>
  <c r="V81" i="1"/>
  <c r="W110" i="1"/>
  <c r="W117" i="1"/>
  <c r="W59" i="1"/>
  <c r="V118" i="1"/>
  <c r="W133" i="1"/>
  <c r="W141" i="1"/>
  <c r="W125" i="1"/>
  <c r="V75" i="1"/>
  <c r="W87" i="1"/>
  <c r="W90" i="1"/>
  <c r="W95" i="1"/>
  <c r="W97" i="1"/>
  <c r="W101" i="1"/>
  <c r="W126" i="1"/>
  <c r="W80" i="1"/>
  <c r="W134" i="1"/>
  <c r="W142" i="1"/>
  <c r="W182" i="1"/>
  <c r="W190" i="1"/>
  <c r="W109" i="1"/>
  <c r="V1" i="1" l="1"/>
  <c r="P3" i="1"/>
  <c r="X31" i="1"/>
  <c r="W173" i="1"/>
  <c r="X173" i="1"/>
  <c r="W81" i="1"/>
  <c r="X81" i="1"/>
  <c r="W35" i="1"/>
  <c r="X35" i="1"/>
  <c r="W52" i="1"/>
  <c r="X52" i="1"/>
  <c r="W172" i="1"/>
  <c r="X172" i="1"/>
  <c r="W118" i="1"/>
  <c r="X118" i="1"/>
  <c r="W77" i="1"/>
  <c r="X77" i="1"/>
  <c r="W17" i="1"/>
  <c r="X17" i="1"/>
  <c r="W55" i="1"/>
  <c r="X55" i="1"/>
  <c r="W108" i="1"/>
  <c r="X108" i="1"/>
  <c r="W30" i="1"/>
  <c r="X30" i="1"/>
  <c r="W75" i="1"/>
  <c r="X75" i="1"/>
  <c r="W102" i="1"/>
  <c r="X102" i="1"/>
  <c r="W154" i="1"/>
  <c r="X154" i="1"/>
  <c r="W161" i="1"/>
  <c r="X161" i="1"/>
  <c r="W72" i="1"/>
  <c r="X72" i="1"/>
  <c r="W31" i="1"/>
  <c r="X1" i="1" l="1"/>
  <c r="W1" i="1"/>
  <c r="Y1" i="1" l="1"/>
  <c r="Q12" i="27" s="1"/>
  <c r="E13" i="27"/>
  <c r="F13" i="27"/>
  <c r="M13" i="27" l="1"/>
  <c r="K13" i="27"/>
  <c r="Q13" i="27" l="1"/>
  <c r="M1" i="1"/>
  <c r="AA1" i="1" s="1"/>
  <c r="N4" i="1"/>
  <c r="P4" i="1" s="1"/>
  <c r="P1" i="1" s="1"/>
  <c r="N1" i="1" l="1"/>
</calcChain>
</file>

<file path=xl/sharedStrings.xml><?xml version="1.0" encoding="utf-8"?>
<sst xmlns="http://schemas.openxmlformats.org/spreadsheetml/2006/main" count="1911" uniqueCount="478">
  <si>
    <t>ID</t>
  </si>
  <si>
    <t>Name</t>
  </si>
  <si>
    <t>Present Designation</t>
  </si>
  <si>
    <t xml:space="preserve"> Emp Category</t>
  </si>
  <si>
    <t>Division</t>
  </si>
  <si>
    <t>Department</t>
  </si>
  <si>
    <t>Floor</t>
  </si>
  <si>
    <t>Join date</t>
  </si>
  <si>
    <t>Present Basic</t>
  </si>
  <si>
    <t>Present Gross</t>
  </si>
  <si>
    <t># of Warning</t>
  </si>
  <si>
    <t>Warning Deduction</t>
  </si>
  <si>
    <t>Net Pay</t>
  </si>
  <si>
    <t>Division Head</t>
  </si>
  <si>
    <t>00448</t>
  </si>
  <si>
    <t>Md. Al Faisal</t>
  </si>
  <si>
    <t>Officer</t>
  </si>
  <si>
    <t>SCM</t>
  </si>
  <si>
    <t>IQC</t>
  </si>
  <si>
    <t>General</t>
  </si>
  <si>
    <t>Lawrence</t>
  </si>
  <si>
    <t>01629</t>
  </si>
  <si>
    <t>Shamoli Akter</t>
  </si>
  <si>
    <t>Supervisor</t>
  </si>
  <si>
    <t>GL</t>
  </si>
  <si>
    <t>03057</t>
  </si>
  <si>
    <t>Roshidul Islam</t>
  </si>
  <si>
    <t>05047</t>
  </si>
  <si>
    <t>Md. Shahinur Rahman</t>
  </si>
  <si>
    <t>07353</t>
  </si>
  <si>
    <t>Bipul Islam</t>
  </si>
  <si>
    <t>30114</t>
  </si>
  <si>
    <t>Md. Sabber Ahmed</t>
  </si>
  <si>
    <t>30133</t>
  </si>
  <si>
    <t>Md. Mehedy Hasan</t>
  </si>
  <si>
    <t>30207</t>
  </si>
  <si>
    <t>Md. Maruf Alam</t>
  </si>
  <si>
    <t>00058</t>
  </si>
  <si>
    <t>Rakibul Hasan</t>
  </si>
  <si>
    <t>Senior Officer</t>
  </si>
  <si>
    <t>Logistics</t>
  </si>
  <si>
    <t>00150</t>
  </si>
  <si>
    <t>Md. Zahedul Islam</t>
  </si>
  <si>
    <t>00210</t>
  </si>
  <si>
    <t>Md. Arif Hossain</t>
  </si>
  <si>
    <t>00366</t>
  </si>
  <si>
    <t>Md. Ruhul Amin</t>
  </si>
  <si>
    <t>30016</t>
  </si>
  <si>
    <t>Mobarok Hossain</t>
  </si>
  <si>
    <t>Helper (Trailer)</t>
  </si>
  <si>
    <t>30084</t>
  </si>
  <si>
    <t>Md. Salam</t>
  </si>
  <si>
    <t>Helper (Covered Van)</t>
  </si>
  <si>
    <t>30115</t>
  </si>
  <si>
    <t>Md. Muksad Alam Sazu</t>
  </si>
  <si>
    <t>Driver (Covered Van)</t>
  </si>
  <si>
    <t>30224</t>
  </si>
  <si>
    <t>Md. Munna Mia</t>
  </si>
  <si>
    <t>30291</t>
  </si>
  <si>
    <t>Md. Asikuzzaman Asik</t>
  </si>
  <si>
    <t>30292</t>
  </si>
  <si>
    <t>Md. Mahfuzur Rahman</t>
  </si>
  <si>
    <t>00024</t>
  </si>
  <si>
    <t>Mohammad Kausar Hossain</t>
  </si>
  <si>
    <t>Manager</t>
  </si>
  <si>
    <t>Purchase</t>
  </si>
  <si>
    <t>00165</t>
  </si>
  <si>
    <t>Md. Josim Uddin</t>
  </si>
  <si>
    <t>30122</t>
  </si>
  <si>
    <t>Shabnam Sumy</t>
  </si>
  <si>
    <t>30241</t>
  </si>
  <si>
    <t>Md. Moyen Uddin</t>
  </si>
  <si>
    <t>30268</t>
  </si>
  <si>
    <t>Pollob Minz</t>
  </si>
  <si>
    <t>30289</t>
  </si>
  <si>
    <t>Md. Younus Ali</t>
  </si>
  <si>
    <t>00026</t>
  </si>
  <si>
    <t>Md. Shakhawat Hossen</t>
  </si>
  <si>
    <t>Assistant Manager</t>
  </si>
  <si>
    <t>SCM Admin</t>
  </si>
  <si>
    <t>00226</t>
  </si>
  <si>
    <t>Md. Shurid Khandokar</t>
  </si>
  <si>
    <t>00427</t>
  </si>
  <si>
    <t>Md. Khursid Alam Uzzal</t>
  </si>
  <si>
    <t>00171</t>
  </si>
  <si>
    <t>Murad Hossain</t>
  </si>
  <si>
    <t>Warehouse</t>
  </si>
  <si>
    <t>00343</t>
  </si>
  <si>
    <t>Mozzammel Hossain</t>
  </si>
  <si>
    <t>00378</t>
  </si>
  <si>
    <t>Md. Abdullah Al Mamun</t>
  </si>
  <si>
    <t>00780</t>
  </si>
  <si>
    <t>Younus Hossain</t>
  </si>
  <si>
    <t>00791</t>
  </si>
  <si>
    <t>Md. Toyez Uddin</t>
  </si>
  <si>
    <t>00990</t>
  </si>
  <si>
    <t>Emdad Hossain</t>
  </si>
  <si>
    <t>02026</t>
  </si>
  <si>
    <t>Hazzaj Bin Islam</t>
  </si>
  <si>
    <t>02450</t>
  </si>
  <si>
    <t>Md. Alauddin</t>
  </si>
  <si>
    <t>02490</t>
  </si>
  <si>
    <t>Sumon Das</t>
  </si>
  <si>
    <t>03580</t>
  </si>
  <si>
    <t>Md. Nazmul</t>
  </si>
  <si>
    <t>03872</t>
  </si>
  <si>
    <t>Md. Tarequl Islam</t>
  </si>
  <si>
    <t>03982</t>
  </si>
  <si>
    <t>Sazzat Hossain</t>
  </si>
  <si>
    <t>03985</t>
  </si>
  <si>
    <t>Rezwanul Islam</t>
  </si>
  <si>
    <t>06217</t>
  </si>
  <si>
    <t>Md. Shamim</t>
  </si>
  <si>
    <t>09305</t>
  </si>
  <si>
    <t>Ramanath Chandra Ray</t>
  </si>
  <si>
    <t>09425</t>
  </si>
  <si>
    <t>Sadekul Islam</t>
  </si>
  <si>
    <t>30184</t>
  </si>
  <si>
    <t>Md. Arifur Rahman</t>
  </si>
  <si>
    <t>00054</t>
  </si>
  <si>
    <t>Abul Kalam Azad</t>
  </si>
  <si>
    <t>Production</t>
  </si>
  <si>
    <t>PC</t>
  </si>
  <si>
    <t>Steven</t>
  </si>
  <si>
    <t>02452</t>
  </si>
  <si>
    <t>Imranul Islam</t>
  </si>
  <si>
    <t>07641</t>
  </si>
  <si>
    <t>Md. Abed Ali</t>
  </si>
  <si>
    <t>07670</t>
  </si>
  <si>
    <t>Md. Omar Faruk</t>
  </si>
  <si>
    <t>30280</t>
  </si>
  <si>
    <t>Sakil Sazzad</t>
  </si>
  <si>
    <t>00894</t>
  </si>
  <si>
    <t>Tapon Kumar</t>
  </si>
  <si>
    <t>PE</t>
  </si>
  <si>
    <t>00963</t>
  </si>
  <si>
    <t>Md. Ashaduzzaman</t>
  </si>
  <si>
    <t>01871</t>
  </si>
  <si>
    <t>Abul Kalam</t>
  </si>
  <si>
    <t>Sr. Technician</t>
  </si>
  <si>
    <t>02552</t>
  </si>
  <si>
    <t>Tarique Saiful</t>
  </si>
  <si>
    <t>03412</t>
  </si>
  <si>
    <t>Sabitry Rani</t>
  </si>
  <si>
    <t>03854</t>
  </si>
  <si>
    <t>Arfina Akter</t>
  </si>
  <si>
    <t>Technician</t>
  </si>
  <si>
    <t>05053</t>
  </si>
  <si>
    <t>Belayt Hossain</t>
  </si>
  <si>
    <t>05235</t>
  </si>
  <si>
    <t>Rana Ahmmed</t>
  </si>
  <si>
    <t>05236</t>
  </si>
  <si>
    <t>Abu Bokar Siddik</t>
  </si>
  <si>
    <t>08259</t>
  </si>
  <si>
    <t>Md. Aktarul Islam</t>
  </si>
  <si>
    <t>30162</t>
  </si>
  <si>
    <t>Md. Arman Hossain</t>
  </si>
  <si>
    <t>30164</t>
  </si>
  <si>
    <t>Md. Mohebbul Islam</t>
  </si>
  <si>
    <t>30223</t>
  </si>
  <si>
    <t>Md. Ahasan Habib</t>
  </si>
  <si>
    <t>30295</t>
  </si>
  <si>
    <t>Mst. Nure Khadija</t>
  </si>
  <si>
    <t>00013</t>
  </si>
  <si>
    <t>Md. Mahabur Rahman</t>
  </si>
  <si>
    <t>00049</t>
  </si>
  <si>
    <t>Md. Akram Hossain</t>
  </si>
  <si>
    <t>00250</t>
  </si>
  <si>
    <t>Md. Saidul Islam</t>
  </si>
  <si>
    <t>00323</t>
  </si>
  <si>
    <t>Sanzu Hossen</t>
  </si>
  <si>
    <t>00492</t>
  </si>
  <si>
    <t>Md. Shahinur Islam</t>
  </si>
  <si>
    <t>SLG</t>
  </si>
  <si>
    <t>00529</t>
  </si>
  <si>
    <t>Md Jasinur Rahman</t>
  </si>
  <si>
    <t>C</t>
  </si>
  <si>
    <t>00531</t>
  </si>
  <si>
    <t>Omar Faruk</t>
  </si>
  <si>
    <t>00538</t>
  </si>
  <si>
    <t>Syed Tamzid Hossain</t>
  </si>
  <si>
    <t>D</t>
  </si>
  <si>
    <t>00699</t>
  </si>
  <si>
    <t>Shoriful Islam</t>
  </si>
  <si>
    <t>00816</t>
  </si>
  <si>
    <t>Md. Azad Aly</t>
  </si>
  <si>
    <t>B</t>
  </si>
  <si>
    <t>00945</t>
  </si>
  <si>
    <t>Md. Fazlul Haque</t>
  </si>
  <si>
    <t>01373</t>
  </si>
  <si>
    <t>Md. Shobuj</t>
  </si>
  <si>
    <t>01408</t>
  </si>
  <si>
    <t>Sujon Roy</t>
  </si>
  <si>
    <t>01463</t>
  </si>
  <si>
    <t>Balal Hossain</t>
  </si>
  <si>
    <t>01493</t>
  </si>
  <si>
    <t>Ratan Kumar</t>
  </si>
  <si>
    <t>A</t>
  </si>
  <si>
    <t>01546</t>
  </si>
  <si>
    <t>Rasel Rana</t>
  </si>
  <si>
    <t>01987</t>
  </si>
  <si>
    <t>Anisul Islam</t>
  </si>
  <si>
    <t>02214</t>
  </si>
  <si>
    <t>Juel Rana</t>
  </si>
  <si>
    <t>02420</t>
  </si>
  <si>
    <t>Md. Nur Alam</t>
  </si>
  <si>
    <t>02440</t>
  </si>
  <si>
    <t>Krishno Roy</t>
  </si>
  <si>
    <t>02586</t>
  </si>
  <si>
    <t>Marzan Hossain</t>
  </si>
  <si>
    <t>02970</t>
  </si>
  <si>
    <t>Md Mosarraf Hossain</t>
  </si>
  <si>
    <t>02992</t>
  </si>
  <si>
    <t>Md. Abdul Hakim</t>
  </si>
  <si>
    <t>03017</t>
  </si>
  <si>
    <t>Kisno Chandro Roy</t>
  </si>
  <si>
    <t>03100</t>
  </si>
  <si>
    <t>Moktar Hosain</t>
  </si>
  <si>
    <t>03960</t>
  </si>
  <si>
    <t>Lutfun Nahar</t>
  </si>
  <si>
    <t>03989</t>
  </si>
  <si>
    <t>Md. Sabbir Ahmed</t>
  </si>
  <si>
    <t>04376</t>
  </si>
  <si>
    <t>Marufa Akter</t>
  </si>
  <si>
    <t>04861</t>
  </si>
  <si>
    <t>Md. Ramzan Ali</t>
  </si>
  <si>
    <t>04897</t>
  </si>
  <si>
    <t>Md. Babul Hossain</t>
  </si>
  <si>
    <t>05758</t>
  </si>
  <si>
    <t>Ajijul Islam</t>
  </si>
  <si>
    <t>08073</t>
  </si>
  <si>
    <t>Md. Kiyum Islam</t>
  </si>
  <si>
    <t>08154</t>
  </si>
  <si>
    <t>Md. Iftekhar Hossain</t>
  </si>
  <si>
    <t>30108</t>
  </si>
  <si>
    <t>Md. Shariful Islam</t>
  </si>
  <si>
    <t>30111</t>
  </si>
  <si>
    <t>Md. Saiful Nuri</t>
  </si>
  <si>
    <t>30112</t>
  </si>
  <si>
    <t>Amitave Saha</t>
  </si>
  <si>
    <t>00010</t>
  </si>
  <si>
    <t>Abinash Chondro</t>
  </si>
  <si>
    <t>Driver</t>
  </si>
  <si>
    <t>HRA</t>
  </si>
  <si>
    <t>Admin</t>
  </si>
  <si>
    <t>Thomas</t>
  </si>
  <si>
    <t>00057</t>
  </si>
  <si>
    <t>Joynal Abedin</t>
  </si>
  <si>
    <t>00251</t>
  </si>
  <si>
    <t>Md. Rafiqul Islam</t>
  </si>
  <si>
    <t>Medical Attendant</t>
  </si>
  <si>
    <t>00258</t>
  </si>
  <si>
    <t>Md. Monzul Kadir</t>
  </si>
  <si>
    <t>00295</t>
  </si>
  <si>
    <t>Md. Ahad Ali</t>
  </si>
  <si>
    <t>00426</t>
  </si>
  <si>
    <t>Md. Siraj</t>
  </si>
  <si>
    <t>Cook</t>
  </si>
  <si>
    <t>04047</t>
  </si>
  <si>
    <t>Tapos Chondro</t>
  </si>
  <si>
    <t>05140</t>
  </si>
  <si>
    <t>Manik Chandra</t>
  </si>
  <si>
    <t>06498</t>
  </si>
  <si>
    <t>Zosim Uddin</t>
  </si>
  <si>
    <t>06505</t>
  </si>
  <si>
    <t>Mortuza Hossain</t>
  </si>
  <si>
    <t>09217</t>
  </si>
  <si>
    <t>10389</t>
  </si>
  <si>
    <t>Md. Ayub Ali</t>
  </si>
  <si>
    <t>30143</t>
  </si>
  <si>
    <t>Rumana Islam</t>
  </si>
  <si>
    <t>Medical Assistant</t>
  </si>
  <si>
    <t>30232</t>
  </si>
  <si>
    <t>Md. Omar Faruqe</t>
  </si>
  <si>
    <t>30248</t>
  </si>
  <si>
    <t>Samprity Chakma</t>
  </si>
  <si>
    <t>30251</t>
  </si>
  <si>
    <t>Al Mohammad Olive</t>
  </si>
  <si>
    <t>Assistant</t>
  </si>
  <si>
    <t>30300</t>
  </si>
  <si>
    <t>Md. Ajimul Islam (Apu)</t>
  </si>
  <si>
    <t>30301</t>
  </si>
  <si>
    <t>Mahabub Islam</t>
  </si>
  <si>
    <t>00368</t>
  </si>
  <si>
    <t>Md. Mahmud Al Mamun</t>
  </si>
  <si>
    <t>IM</t>
  </si>
  <si>
    <t>IE</t>
  </si>
  <si>
    <t>02676</t>
  </si>
  <si>
    <t>Anower Hossen</t>
  </si>
  <si>
    <t>30044</t>
  </si>
  <si>
    <t>Md. Nazmul Islam</t>
  </si>
  <si>
    <t>30072</t>
  </si>
  <si>
    <t>Aminul Islam</t>
  </si>
  <si>
    <t>30074</t>
  </si>
  <si>
    <t>Md. Sharif Hossain</t>
  </si>
  <si>
    <t>30252</t>
  </si>
  <si>
    <t>Hasibul Islam</t>
  </si>
  <si>
    <t>30266</t>
  </si>
  <si>
    <t>Ajoy Kumar Sen Punam</t>
  </si>
  <si>
    <t>30293</t>
  </si>
  <si>
    <t>Md. Nazmul Hasan Rocky</t>
  </si>
  <si>
    <t>00162</t>
  </si>
  <si>
    <t>Md. Faridul Islam</t>
  </si>
  <si>
    <t>TPM</t>
  </si>
  <si>
    <t>00404</t>
  </si>
  <si>
    <t>Md. Mustakim Arifin</t>
  </si>
  <si>
    <t>00413</t>
  </si>
  <si>
    <t>Md. Abu Hossain</t>
  </si>
  <si>
    <t>00485</t>
  </si>
  <si>
    <t>Md. Sajjad Ali</t>
  </si>
  <si>
    <t>00509</t>
  </si>
  <si>
    <t>Moyazzem Hossain</t>
  </si>
  <si>
    <t>00601</t>
  </si>
  <si>
    <t>Md Anwarul Islam</t>
  </si>
  <si>
    <t>01278</t>
  </si>
  <si>
    <t>Shazedul Islam</t>
  </si>
  <si>
    <t>03778</t>
  </si>
  <si>
    <t>Md. Kamruzzaman</t>
  </si>
  <si>
    <t>08002</t>
  </si>
  <si>
    <t>Md. Hachan Ali</t>
  </si>
  <si>
    <t>09250</t>
  </si>
  <si>
    <t>Md. Mizanur Rahman</t>
  </si>
  <si>
    <t>30005</t>
  </si>
  <si>
    <t>Md. Ariful Haque</t>
  </si>
  <si>
    <t>30014</t>
  </si>
  <si>
    <t>Md. Ziaur Rahman</t>
  </si>
  <si>
    <t>30068</t>
  </si>
  <si>
    <t>Sheikh Md. Salauddin</t>
  </si>
  <si>
    <t>30263</t>
  </si>
  <si>
    <t>Md. Shahin Khandker</t>
  </si>
  <si>
    <t>30296</t>
  </si>
  <si>
    <t>Md. Alal Hossain</t>
  </si>
  <si>
    <t>00167</t>
  </si>
  <si>
    <t>Jagadish Chandra</t>
  </si>
  <si>
    <t>Commerce</t>
  </si>
  <si>
    <t>Merchandising</t>
  </si>
  <si>
    <t>Trevor</t>
  </si>
  <si>
    <t>00175</t>
  </si>
  <si>
    <t>Razebul Hasan Ruman</t>
  </si>
  <si>
    <t>00209</t>
  </si>
  <si>
    <t>Asif Ahmed Noyon</t>
  </si>
  <si>
    <t>00312</t>
  </si>
  <si>
    <t>Md. Salih Bin Islam</t>
  </si>
  <si>
    <t>00425</t>
  </si>
  <si>
    <t>Wakil Hasan</t>
  </si>
  <si>
    <t>00176</t>
  </si>
  <si>
    <t>Quality</t>
  </si>
  <si>
    <t>00180</t>
  </si>
  <si>
    <t>Ajay Kumar Roy</t>
  </si>
  <si>
    <t>00340</t>
  </si>
  <si>
    <t>Md. Salim Reza</t>
  </si>
  <si>
    <t>00543</t>
  </si>
  <si>
    <t>Md. Esrail Ush Hunafa</t>
  </si>
  <si>
    <t>E</t>
  </si>
  <si>
    <t>00953</t>
  </si>
  <si>
    <t>Md. Rasaduzzaman Chowdhury</t>
  </si>
  <si>
    <t>01307</t>
  </si>
  <si>
    <t>Masuma Akter</t>
  </si>
  <si>
    <t>01690</t>
  </si>
  <si>
    <t>Bejoy Kumar</t>
  </si>
  <si>
    <t>02080</t>
  </si>
  <si>
    <t>Morshedul Islam</t>
  </si>
  <si>
    <t>02313</t>
  </si>
  <si>
    <t>Hridoy Chondro</t>
  </si>
  <si>
    <t>02324</t>
  </si>
  <si>
    <t>Nur Alam</t>
  </si>
  <si>
    <t>02331</t>
  </si>
  <si>
    <t>Jotish Roy</t>
  </si>
  <si>
    <t>02351</t>
  </si>
  <si>
    <t>Elias Hossain</t>
  </si>
  <si>
    <t>02653</t>
  </si>
  <si>
    <t>Hafizul Islam</t>
  </si>
  <si>
    <t>02657</t>
  </si>
  <si>
    <t>02659</t>
  </si>
  <si>
    <t>Juyel Islam</t>
  </si>
  <si>
    <t>05092</t>
  </si>
  <si>
    <t>Md. Al Amin</t>
  </si>
  <si>
    <t>05358</t>
  </si>
  <si>
    <t>Mizanur Rahman</t>
  </si>
  <si>
    <t>06081</t>
  </si>
  <si>
    <t>Ashraful Islam</t>
  </si>
  <si>
    <t>06261</t>
  </si>
  <si>
    <t>Shofiul Alom</t>
  </si>
  <si>
    <t>06283</t>
  </si>
  <si>
    <t>Mostakin Islam</t>
  </si>
  <si>
    <t>30058</t>
  </si>
  <si>
    <t>Tutul Kuntey Roy</t>
  </si>
  <si>
    <t>30059</t>
  </si>
  <si>
    <t>Md. Akmal Hossen</t>
  </si>
  <si>
    <t>30121</t>
  </si>
  <si>
    <t>Jiban Roy</t>
  </si>
  <si>
    <t>30138</t>
  </si>
  <si>
    <t>Md. Kamrul Hasan</t>
  </si>
  <si>
    <t>30157</t>
  </si>
  <si>
    <t>Joydeb Kumar Roy</t>
  </si>
  <si>
    <t>30243</t>
  </si>
  <si>
    <t>Md. Rakibuzzaman</t>
  </si>
  <si>
    <t>30245</t>
  </si>
  <si>
    <t>Md. Asadduzzaman</t>
  </si>
  <si>
    <t>00014</t>
  </si>
  <si>
    <t>Shafiqur Rahman</t>
  </si>
  <si>
    <t>F &amp; A</t>
  </si>
  <si>
    <t>Accounts</t>
  </si>
  <si>
    <t>Vicky</t>
  </si>
  <si>
    <t>00034</t>
  </si>
  <si>
    <t>Md. Jwel Ahmmed</t>
  </si>
  <si>
    <t>00190</t>
  </si>
  <si>
    <t>00227</t>
  </si>
  <si>
    <t>Md. Mehedi Hasan Shuvo</t>
  </si>
  <si>
    <t>00153</t>
  </si>
  <si>
    <t>Md. Sarwar Hossen</t>
  </si>
  <si>
    <t>Senior Manager</t>
  </si>
  <si>
    <t>IA</t>
  </si>
  <si>
    <t>00259</t>
  </si>
  <si>
    <t>Md. Sajadul Islam</t>
  </si>
  <si>
    <t>00302</t>
  </si>
  <si>
    <t>Md. Sagar Ali</t>
  </si>
  <si>
    <t>00493</t>
  </si>
  <si>
    <t>Md. Salimur Kabir</t>
  </si>
  <si>
    <t>00254</t>
  </si>
  <si>
    <t>Oliullah Siddique</t>
  </si>
  <si>
    <t>HCM</t>
  </si>
  <si>
    <t>00330</t>
  </si>
  <si>
    <t>A. T. M. Bidduth</t>
  </si>
  <si>
    <t>30036</t>
  </si>
  <si>
    <t>Syed Atiqul Islam</t>
  </si>
  <si>
    <t>30052</t>
  </si>
  <si>
    <t>Syed Akhtaruzzaman</t>
  </si>
  <si>
    <t>30097</t>
  </si>
  <si>
    <t>Md. Mehedi Hasan Masud</t>
  </si>
  <si>
    <t>30229</t>
  </si>
  <si>
    <t>Sajidur Rahman</t>
  </si>
  <si>
    <t>30278</t>
  </si>
  <si>
    <t>Ummay Habiba Shorna</t>
  </si>
  <si>
    <t>30288</t>
  </si>
  <si>
    <t>Md. Asif Hasan Siddique</t>
  </si>
  <si>
    <t>00059</t>
  </si>
  <si>
    <t>A. S. M Taufiq Anwar</t>
  </si>
  <si>
    <t>IT</t>
  </si>
  <si>
    <t>00255</t>
  </si>
  <si>
    <t>Mithun Kumar</t>
  </si>
  <si>
    <t>00490</t>
  </si>
  <si>
    <t>Golam Mostofa</t>
  </si>
  <si>
    <t>30062</t>
  </si>
  <si>
    <t>Abu Hena Sazzad Bin Amin</t>
  </si>
  <si>
    <t>A+B+C</t>
  </si>
  <si>
    <t>Budget-A (Unit-BD)</t>
  </si>
  <si>
    <t>Budget-A (Unit-Strategy Division)</t>
  </si>
  <si>
    <t>Project Budget</t>
  </si>
  <si>
    <t>A.</t>
  </si>
  <si>
    <t>B.</t>
  </si>
  <si>
    <t>C.</t>
  </si>
  <si>
    <t>A+B+C.</t>
  </si>
  <si>
    <t>COO</t>
  </si>
  <si>
    <t>Total Reserve (COO)</t>
  </si>
  <si>
    <t>Adjustment from COO's Fund</t>
  </si>
  <si>
    <t>Budget-A (BD)</t>
  </si>
  <si>
    <t>Reserved (COO) 
Warning Ded.</t>
  </si>
  <si>
    <t>Undistributed from A &amp; B</t>
  </si>
  <si>
    <t>Budget-A 
(Strategic Div.)</t>
  </si>
  <si>
    <t>Dept.</t>
  </si>
  <si>
    <t>All</t>
  </si>
  <si>
    <t>Total Budget (Part-A)</t>
  </si>
  <si>
    <t>Remarks</t>
  </si>
  <si>
    <t>Division Wise Project Budget</t>
  </si>
  <si>
    <t>Grand Total</t>
  </si>
  <si>
    <t>Cutting Die</t>
  </si>
  <si>
    <t>VBD</t>
  </si>
  <si>
    <t>Bank Account</t>
  </si>
  <si>
    <t>Cost Head</t>
  </si>
  <si>
    <t>Total Budget 2023.</t>
  </si>
  <si>
    <t>Reserve 2022</t>
  </si>
  <si>
    <t>Year End Final Reserve 2023</t>
  </si>
  <si>
    <t>April-23 Basic</t>
  </si>
  <si>
    <t>April-23 Gross</t>
  </si>
  <si>
    <t>Bdgt R 2023</t>
  </si>
  <si>
    <t>R: 2023</t>
  </si>
  <si>
    <t>BUDGET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</si>
</sst>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_-;\-* #,##0.0_-;_-* &quot;-&quot;??_-;_-@_-"/>
  </numFmts>
  <fonts count="20">
    <font>
      <sz val="12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8"/>
      <color theme="1"/>
      <name val="Tahoma"/>
      <family val="2"/>
    </font>
    <font>
      <sz val="8"/>
      <color theme="0" tint="-0.499984740745262"/>
      <name val="Tahoma"/>
      <family val="2"/>
    </font>
    <font>
      <sz val="8"/>
      <color theme="0"/>
      <name val="Tahoma"/>
      <family val="2"/>
    </font>
    <font>
      <sz val="8"/>
      <name val="Tahoma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0"/>
      <color theme="1"/>
      <name val="Calibri"/>
      <family val="2"/>
      <charset val="134"/>
      <scheme val="minor"/>
    </font>
    <font>
      <sz val="9"/>
      <color rgb="FF000000"/>
      <name val="Tahoma"/>
      <family val="2"/>
    </font>
    <font>
      <u val="singleAccounting"/>
      <sz val="8"/>
      <color theme="1"/>
      <name val="Tahoma"/>
      <family val="2"/>
    </font>
    <font>
      <u val="singleAccounting"/>
      <sz val="10"/>
      <color theme="1"/>
      <name val="Calibri"/>
      <family val="2"/>
      <charset val="134"/>
      <scheme val="minor"/>
    </font>
    <font>
      <b/>
      <sz val="8"/>
      <color theme="1"/>
      <name val="Tahoma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7" fillId="0" borderId="0">
      <alignment vertical="center"/>
    </xf>
    <xf numFmtId="43" fontId="8" fillId="0" borderId="0">
      <alignment vertical="top"/>
      <protection locked="0"/>
    </xf>
    <xf numFmtId="9" fontId="8" fillId="0" borderId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>
      <alignment vertical="center"/>
    </xf>
  </cellStyleXfs>
  <cellXfs count="57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5" fontId="3" fillId="0" borderId="0" xfId="0" applyNumberFormat="1" applyFont="1" applyAlignment="1">
      <alignment vertical="center"/>
    </xf>
    <xf numFmtId="165" fontId="3" fillId="0" borderId="0" xfId="1" applyNumberFormat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0" fontId="3" fillId="0" borderId="0" xfId="0" applyFont="1"/>
    <xf numFmtId="165" fontId="3" fillId="0" borderId="0" xfId="0" applyNumberFormat="1" applyFont="1"/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5" fontId="3" fillId="3" borderId="0" xfId="0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0" xfId="0" applyFont="1"/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165" fontId="6" fillId="4" borderId="0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165" fontId="3" fillId="0" borderId="0" xfId="1" applyNumberFormat="1" applyFont="1"/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66" fontId="12" fillId="0" borderId="0" xfId="3" applyNumberFormat="1" applyFont="1">
      <alignment vertical="top"/>
      <protection locked="0"/>
    </xf>
    <xf numFmtId="165" fontId="3" fillId="5" borderId="2" xfId="0" applyNumberFormat="1" applyFont="1" applyFill="1" applyBorder="1"/>
    <xf numFmtId="165" fontId="3" fillId="0" borderId="1" xfId="0" applyNumberFormat="1" applyFont="1" applyBorder="1"/>
    <xf numFmtId="165" fontId="3" fillId="6" borderId="1" xfId="0" applyNumberFormat="1" applyFont="1" applyFill="1" applyBorder="1" applyAlignment="1">
      <alignment horizontal="center"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13" fillId="6" borderId="0" xfId="0" applyNumberFormat="1" applyFont="1" applyFill="1" applyAlignment="1">
      <alignment horizontal="center" vertical="center" wrapText="1"/>
    </xf>
    <xf numFmtId="165" fontId="13" fillId="0" borderId="0" xfId="0" applyNumberFormat="1" applyFont="1"/>
    <xf numFmtId="0" fontId="14" fillId="0" borderId="0" xfId="0" applyFont="1"/>
    <xf numFmtId="165" fontId="3" fillId="7" borderId="2" xfId="0" applyNumberFormat="1" applyFont="1" applyFill="1" applyBorder="1"/>
    <xf numFmtId="165" fontId="16" fillId="0" borderId="0" xfId="1" applyNumberFormat="1" applyFont="1"/>
    <xf numFmtId="165" fontId="9" fillId="0" borderId="0" xfId="0" applyNumberFormat="1" applyFont="1"/>
    <xf numFmtId="165" fontId="17" fillId="0" borderId="0" xfId="0" applyNumberFormat="1" applyFont="1"/>
    <xf numFmtId="165" fontId="15" fillId="5" borderId="2" xfId="0" applyNumberFormat="1" applyFont="1" applyFill="1" applyBorder="1"/>
    <xf numFmtId="0" fontId="5" fillId="8" borderId="0" xfId="0" applyFont="1" applyFill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165" fontId="18" fillId="0" borderId="0" xfId="1" applyNumberFormat="1" applyFont="1" applyBorder="1" applyAlignment="1">
      <alignment vertical="center"/>
    </xf>
    <xf numFmtId="165" fontId="18" fillId="0" borderId="7" xfId="1" applyNumberFormat="1" applyFont="1" applyBorder="1" applyAlignment="1">
      <alignment vertical="center"/>
    </xf>
    <xf numFmtId="0" fontId="19" fillId="8" borderId="8" xfId="0" applyFont="1" applyFill="1" applyBorder="1" applyAlignment="1">
      <alignment vertical="center"/>
    </xf>
    <xf numFmtId="165" fontId="19" fillId="8" borderId="9" xfId="1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167" fontId="3" fillId="0" borderId="0" xfId="1" applyNumberFormat="1" applyFont="1" applyFill="1" applyAlignment="1">
      <alignment vertical="center"/>
    </xf>
    <xf numFmtId="167" fontId="3" fillId="0" borderId="0" xfId="1" applyNumberFormat="1" applyFont="1" applyFill="1" applyBorder="1" applyAlignment="1">
      <alignment vertical="center"/>
    </xf>
  </cellXfs>
  <cellStyles count="9">
    <cellStyle name="Comma" xfId="1" builtinId="3"/>
    <cellStyle name="Comma 2" xfId="7" xr:uid="{488077DB-E04E-4AFA-9532-20257F77B57F}"/>
    <cellStyle name="Comma 3" xfId="3" xr:uid="{06C700F3-74C1-45AA-926C-0865F862A589}"/>
    <cellStyle name="Normal" xfId="0" builtinId="0"/>
    <cellStyle name="Normal 2" xfId="5" xr:uid="{05BA2F68-96C5-4AFC-9FBD-FA255F7E7AC0}"/>
    <cellStyle name="Normal 3" xfId="2" xr:uid="{D4AD1D25-A6F2-44F6-ADBE-5BA960555764}"/>
    <cellStyle name="Percent 2" xfId="4" xr:uid="{1B114E54-9340-48D9-ABB0-5D49DE4C1D2F}"/>
    <cellStyle name="Percent 3" xfId="6" xr:uid="{BA3426A7-D5FD-4277-972A-FA5D6E364CCB}"/>
    <cellStyle name="一般_Sheet1" xfId="8" xr:uid="{8467815E-5D50-4B95-8441-1180F833D6F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CFEA-E1A7-4133-8755-69422D21899C}">
  <dimension ref="A1:Q23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H22" sqref="H22"/>
    </sheetView>
  </sheetViews>
  <sheetFormatPr defaultColWidth="8.625" defaultRowHeight="15"/>
  <cols>
    <col min="1" max="2" width="9.125" style="22" customWidth="1"/>
    <col min="3" max="3" width="7.875" style="22" customWidth="1"/>
    <col min="4" max="4" width="8.125" style="22" customWidth="1"/>
    <col min="5" max="5" width="10" style="22" customWidth="1"/>
    <col min="6" max="6" width="10.75" style="22" customWidth="1"/>
    <col min="7" max="7" width="10.5" style="22" customWidth="1"/>
    <col min="8" max="8" width="8" style="22" customWidth="1"/>
    <col min="9" max="9" width="8.625" style="22"/>
    <col min="10" max="10" width="8.875" style="22" customWidth="1"/>
    <col min="11" max="11" width="8.125" style="22" customWidth="1"/>
    <col min="12" max="12" width="10" style="22" customWidth="1"/>
    <col min="13" max="13" width="9.125" style="22" bestFit="1" customWidth="1"/>
    <col min="14" max="14" width="9.625" style="22" customWidth="1"/>
    <col min="15" max="15" width="7.875" style="35" customWidth="1"/>
    <col min="16" max="17" width="8.625" style="22"/>
    <col min="18" max="18" width="10.25" style="22" customWidth="1"/>
    <col min="19" max="16384" width="8.625" style="22"/>
  </cols>
  <sheetData>
    <row r="1" spans="1:17" s="24" customFormat="1" ht="42">
      <c r="A1" s="50" t="s">
        <v>13</v>
      </c>
      <c r="B1" s="50" t="s">
        <v>4</v>
      </c>
      <c r="C1" s="50" t="s">
        <v>460</v>
      </c>
      <c r="D1" s="31" t="s">
        <v>456</v>
      </c>
      <c r="E1" s="31" t="s">
        <v>459</v>
      </c>
      <c r="F1" s="31" t="s">
        <v>470</v>
      </c>
      <c r="G1" s="31" t="s">
        <v>464</v>
      </c>
      <c r="H1" s="31" t="s">
        <v>448</v>
      </c>
      <c r="I1" s="31" t="s">
        <v>449</v>
      </c>
      <c r="J1" s="31" t="s">
        <v>450</v>
      </c>
      <c r="K1" s="31" t="s">
        <v>451</v>
      </c>
      <c r="L1" s="31" t="s">
        <v>452</v>
      </c>
      <c r="M1" s="32" t="s">
        <v>458</v>
      </c>
      <c r="N1" s="33" t="s">
        <v>457</v>
      </c>
      <c r="O1" s="32" t="s">
        <v>471</v>
      </c>
      <c r="P1" s="26" t="s">
        <v>455</v>
      </c>
      <c r="Q1" s="27" t="s">
        <v>472</v>
      </c>
    </row>
    <row r="2" spans="1:17" s="23" customFormat="1" ht="14.1" customHeight="1">
      <c r="A2" s="30" t="s">
        <v>20</v>
      </c>
      <c r="B2" s="8" t="s">
        <v>17</v>
      </c>
      <c r="C2" s="8" t="s">
        <v>461</v>
      </c>
      <c r="D2" s="8"/>
      <c r="E2" s="8"/>
      <c r="F2" s="8"/>
      <c r="G2" s="37"/>
      <c r="H2" s="8"/>
      <c r="I2" s="8"/>
      <c r="J2" s="8"/>
      <c r="K2" s="8"/>
      <c r="L2" s="8"/>
      <c r="M2" s="8">
        <f t="shared" ref="M2:M11" si="0">F2+H2-I2-J2</f>
        <v>0</v>
      </c>
      <c r="N2" s="34"/>
      <c r="O2" s="8"/>
      <c r="P2" s="28"/>
      <c r="Q2" s="8">
        <f t="shared" ref="Q2:Q11" si="1">M2+O2+P2-K2</f>
        <v>0</v>
      </c>
    </row>
    <row r="3" spans="1:17" s="23" customFormat="1" ht="14.1" customHeight="1">
      <c r="A3" s="30" t="s">
        <v>123</v>
      </c>
      <c r="B3" s="8" t="s">
        <v>121</v>
      </c>
      <c r="C3" s="8" t="s">
        <v>461</v>
      </c>
      <c r="D3" s="8"/>
      <c r="E3" s="8"/>
      <c r="F3" s="8"/>
      <c r="G3" s="37"/>
      <c r="H3" s="8"/>
      <c r="I3" s="8"/>
      <c r="J3" s="8"/>
      <c r="K3" s="8"/>
      <c r="L3" s="8"/>
      <c r="M3" s="8">
        <f t="shared" si="0"/>
        <v>0</v>
      </c>
      <c r="N3" s="34"/>
      <c r="O3" s="8"/>
      <c r="P3" s="8"/>
      <c r="Q3" s="8">
        <f t="shared" si="1"/>
        <v>0</v>
      </c>
    </row>
    <row r="4" spans="1:17" s="23" customFormat="1" ht="14.1" customHeight="1">
      <c r="A4" s="8" t="s">
        <v>245</v>
      </c>
      <c r="B4" s="8" t="s">
        <v>243</v>
      </c>
      <c r="C4" s="8" t="s">
        <v>244</v>
      </c>
      <c r="D4" s="8"/>
      <c r="E4" s="8"/>
      <c r="F4" s="8"/>
      <c r="G4" s="37"/>
      <c r="H4" s="8"/>
      <c r="I4" s="8"/>
      <c r="J4" s="8"/>
      <c r="K4" s="8"/>
      <c r="L4" s="8"/>
      <c r="M4" s="8">
        <f t="shared" si="0"/>
        <v>0</v>
      </c>
      <c r="N4" s="34"/>
      <c r="O4" s="8"/>
      <c r="P4" s="8"/>
      <c r="Q4" s="8">
        <f t="shared" si="1"/>
        <v>0</v>
      </c>
    </row>
    <row r="5" spans="1:17" s="23" customFormat="1" ht="14.1" customHeight="1">
      <c r="A5" s="30"/>
      <c r="B5" s="8" t="s">
        <v>285</v>
      </c>
      <c r="C5" s="8" t="s">
        <v>286</v>
      </c>
      <c r="D5" s="8"/>
      <c r="E5" s="8"/>
      <c r="F5" s="8"/>
      <c r="G5" s="37"/>
      <c r="H5" s="8"/>
      <c r="I5" s="8"/>
      <c r="J5" s="8"/>
      <c r="K5" s="8"/>
      <c r="L5" s="8"/>
      <c r="M5" s="8">
        <f t="shared" si="0"/>
        <v>0</v>
      </c>
      <c r="N5" s="34"/>
      <c r="O5" s="8"/>
      <c r="P5" s="8"/>
      <c r="Q5" s="8">
        <f t="shared" si="1"/>
        <v>0</v>
      </c>
    </row>
    <row r="6" spans="1:17" s="23" customFormat="1" ht="14.1" customHeight="1">
      <c r="A6" s="30"/>
      <c r="B6" s="8" t="s">
        <v>285</v>
      </c>
      <c r="C6" s="8" t="s">
        <v>303</v>
      </c>
      <c r="D6" s="8"/>
      <c r="E6" s="8"/>
      <c r="F6" s="8"/>
      <c r="G6" s="37"/>
      <c r="H6" s="8"/>
      <c r="I6" s="8"/>
      <c r="J6" s="8"/>
      <c r="K6" s="8"/>
      <c r="L6" s="8"/>
      <c r="M6" s="8">
        <f t="shared" si="0"/>
        <v>0</v>
      </c>
      <c r="N6" s="34"/>
      <c r="O6" s="8"/>
      <c r="P6" s="8"/>
      <c r="Q6" s="8">
        <f t="shared" si="1"/>
        <v>0</v>
      </c>
    </row>
    <row r="7" spans="1:17" s="23" customFormat="1" ht="14.1" customHeight="1">
      <c r="A7" s="30" t="s">
        <v>336</v>
      </c>
      <c r="B7" s="8" t="s">
        <v>334</v>
      </c>
      <c r="C7" s="8" t="s">
        <v>461</v>
      </c>
      <c r="D7" s="8"/>
      <c r="E7" s="8"/>
      <c r="F7" s="8"/>
      <c r="G7" s="37"/>
      <c r="H7" s="8"/>
      <c r="I7" s="8"/>
      <c r="J7" s="8"/>
      <c r="K7" s="8"/>
      <c r="L7" s="8"/>
      <c r="M7" s="8">
        <f t="shared" si="0"/>
        <v>0</v>
      </c>
      <c r="N7" s="34"/>
      <c r="O7" s="8"/>
      <c r="P7" s="8"/>
      <c r="Q7" s="8">
        <f t="shared" si="1"/>
        <v>0</v>
      </c>
    </row>
    <row r="8" spans="1:17" s="23" customFormat="1" ht="14.1" customHeight="1">
      <c r="A8" s="8" t="s">
        <v>403</v>
      </c>
      <c r="B8" s="8" t="s">
        <v>401</v>
      </c>
      <c r="C8" s="8" t="s">
        <v>402</v>
      </c>
      <c r="D8" s="8"/>
      <c r="E8" s="8"/>
      <c r="F8" s="8"/>
      <c r="G8" s="37"/>
      <c r="H8" s="8"/>
      <c r="I8" s="8"/>
      <c r="J8" s="8"/>
      <c r="K8" s="5"/>
      <c r="L8" s="8"/>
      <c r="M8" s="8">
        <f t="shared" si="0"/>
        <v>0</v>
      </c>
      <c r="N8" s="34"/>
      <c r="O8" s="8"/>
      <c r="P8" s="8"/>
      <c r="Q8" s="8">
        <f t="shared" si="1"/>
        <v>0</v>
      </c>
    </row>
    <row r="9" spans="1:17" s="23" customFormat="1" ht="14.1" customHeight="1">
      <c r="A9" s="8"/>
      <c r="B9" s="8" t="s">
        <v>401</v>
      </c>
      <c r="C9" s="8" t="s">
        <v>412</v>
      </c>
      <c r="D9" s="8"/>
      <c r="E9" s="8"/>
      <c r="F9" s="8"/>
      <c r="G9" s="37"/>
      <c r="H9" s="8"/>
      <c r="I9" s="8"/>
      <c r="J9" s="8"/>
      <c r="K9" s="8"/>
      <c r="L9" s="8"/>
      <c r="M9" s="8">
        <f t="shared" si="0"/>
        <v>0</v>
      </c>
      <c r="N9" s="34"/>
      <c r="O9" s="8"/>
      <c r="P9" s="8">
        <f>K9-O9</f>
        <v>0</v>
      </c>
      <c r="Q9" s="8">
        <f t="shared" si="1"/>
        <v>0</v>
      </c>
    </row>
    <row r="10" spans="1:17" s="23" customFormat="1" ht="14.1" customHeight="1">
      <c r="A10" s="8"/>
      <c r="B10" s="8" t="s">
        <v>243</v>
      </c>
      <c r="C10" s="8" t="s">
        <v>421</v>
      </c>
      <c r="D10" s="8"/>
      <c r="E10" s="8"/>
      <c r="F10" s="8"/>
      <c r="G10" s="37"/>
      <c r="H10" s="8"/>
      <c r="I10" s="8"/>
      <c r="J10" s="8"/>
      <c r="K10" s="8"/>
      <c r="L10" s="8"/>
      <c r="M10" s="8">
        <f t="shared" si="0"/>
        <v>0</v>
      </c>
      <c r="N10" s="34"/>
      <c r="O10" s="8"/>
      <c r="P10" s="8"/>
      <c r="Q10" s="8">
        <f t="shared" si="1"/>
        <v>0</v>
      </c>
    </row>
    <row r="11" spans="1:17" s="23" customFormat="1" ht="14.1" customHeight="1">
      <c r="A11" s="30"/>
      <c r="B11" s="8" t="s">
        <v>285</v>
      </c>
      <c r="C11" s="8" t="s">
        <v>438</v>
      </c>
      <c r="D11" s="8"/>
      <c r="E11" s="8"/>
      <c r="F11" s="8"/>
      <c r="G11" s="37"/>
      <c r="H11" s="8"/>
      <c r="I11" s="8"/>
      <c r="J11" s="8"/>
      <c r="K11" s="8"/>
      <c r="L11" s="8"/>
      <c r="M11" s="8">
        <f t="shared" si="0"/>
        <v>0</v>
      </c>
      <c r="N11" s="34"/>
      <c r="O11" s="8"/>
      <c r="P11" s="8"/>
      <c r="Q11" s="8">
        <f t="shared" si="1"/>
        <v>0</v>
      </c>
    </row>
    <row r="12" spans="1:17" s="23" customFormat="1" ht="14.1" customHeight="1">
      <c r="A12" s="8" t="s">
        <v>453</v>
      </c>
      <c r="B12" s="8"/>
      <c r="C12" s="8"/>
      <c r="D12" s="8"/>
      <c r="E12" s="8"/>
      <c r="F12" s="8"/>
      <c r="G12" s="37"/>
      <c r="H12" s="8"/>
      <c r="I12" s="8"/>
      <c r="J12" s="8"/>
      <c r="K12" s="8"/>
      <c r="L12" s="8"/>
      <c r="M12" s="34"/>
      <c r="N12" s="25"/>
      <c r="O12" s="8"/>
      <c r="P12" s="8">
        <f>-(P3+P8+P9+P11)</f>
        <v>0</v>
      </c>
      <c r="Q12" s="8">
        <f>N12+O12+P12-K12+M12</f>
        <v>0</v>
      </c>
    </row>
    <row r="13" spans="1:17" s="23" customFormat="1" ht="15" customHeight="1">
      <c r="A13" s="29"/>
      <c r="B13" s="29"/>
      <c r="C13" s="29"/>
      <c r="D13" s="29">
        <f t="shared" ref="D13:M13" si="2">SUM(D2:D12)</f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  <c r="L13" s="40">
        <f t="shared" si="2"/>
        <v>0</v>
      </c>
      <c r="M13" s="36">
        <f t="shared" si="2"/>
        <v>0</v>
      </c>
      <c r="N13" s="29">
        <f t="shared" ref="N13" si="3">SUM(N2:N12)</f>
        <v>0</v>
      </c>
      <c r="O13" s="29">
        <f>SUM(O2:O12)</f>
        <v>0</v>
      </c>
      <c r="P13" s="29">
        <f>SUM(P2:P12)</f>
        <v>0</v>
      </c>
      <c r="Q13" s="29">
        <f>SUM(Q2:Q12)</f>
        <v>0</v>
      </c>
    </row>
    <row r="14" spans="1:17" ht="12.75">
      <c r="F14" s="39"/>
      <c r="G14" s="38"/>
      <c r="O14" s="22"/>
    </row>
    <row r="15" spans="1:17" ht="15.75" thickBot="1"/>
    <row r="16" spans="1:17">
      <c r="B16" s="42" t="s">
        <v>4</v>
      </c>
      <c r="C16" s="43" t="s">
        <v>466</v>
      </c>
      <c r="D16" s="43" t="s">
        <v>353</v>
      </c>
      <c r="E16" s="43" t="s">
        <v>467</v>
      </c>
      <c r="F16" s="44" t="s">
        <v>465</v>
      </c>
    </row>
    <row r="17" spans="2:6">
      <c r="B17" s="45" t="s">
        <v>334</v>
      </c>
      <c r="C17" s="46">
        <v>0</v>
      </c>
      <c r="D17" s="46">
        <v>0</v>
      </c>
      <c r="E17" s="46">
        <v>0</v>
      </c>
      <c r="F17" s="47">
        <v>0</v>
      </c>
    </row>
    <row r="18" spans="2:6">
      <c r="B18" s="45" t="s">
        <v>401</v>
      </c>
      <c r="C18" s="46">
        <v>0</v>
      </c>
      <c r="D18" s="46">
        <v>0</v>
      </c>
      <c r="E18" s="46">
        <v>0</v>
      </c>
      <c r="F18" s="47">
        <v>0</v>
      </c>
    </row>
    <row r="19" spans="2:6">
      <c r="B19" s="45" t="s">
        <v>243</v>
      </c>
      <c r="C19" s="46">
        <v>0</v>
      </c>
      <c r="D19" s="46">
        <v>0</v>
      </c>
      <c r="E19" s="46">
        <v>0</v>
      </c>
      <c r="F19" s="47">
        <v>0</v>
      </c>
    </row>
    <row r="20" spans="2:6">
      <c r="B20" s="45" t="s">
        <v>285</v>
      </c>
      <c r="C20" s="46">
        <v>0</v>
      </c>
      <c r="D20" s="46">
        <v>0</v>
      </c>
      <c r="E20" s="46">
        <v>0</v>
      </c>
      <c r="F20" s="47">
        <v>0</v>
      </c>
    </row>
    <row r="21" spans="2:6">
      <c r="B21" s="45" t="s">
        <v>121</v>
      </c>
      <c r="C21" s="46">
        <v>0</v>
      </c>
      <c r="D21" s="46">
        <v>0</v>
      </c>
      <c r="E21" s="46">
        <v>0</v>
      </c>
      <c r="F21" s="47">
        <v>0</v>
      </c>
    </row>
    <row r="22" spans="2:6">
      <c r="B22" s="45" t="s">
        <v>17</v>
      </c>
      <c r="C22" s="46">
        <v>0</v>
      </c>
      <c r="D22" s="46">
        <v>0</v>
      </c>
      <c r="E22" s="46">
        <v>0</v>
      </c>
      <c r="F22" s="47">
        <v>0</v>
      </c>
    </row>
    <row r="23" spans="2:6" ht="15.75" thickBot="1">
      <c r="B23" s="48" t="s">
        <v>465</v>
      </c>
      <c r="C23" s="49">
        <f>SUM(C17:C22)</f>
        <v>0</v>
      </c>
      <c r="D23" s="49">
        <f t="shared" ref="D23:F23" si="4">SUM(D17:D22)</f>
        <v>0</v>
      </c>
      <c r="E23" s="49">
        <f t="shared" si="4"/>
        <v>0</v>
      </c>
      <c r="F23" s="49">
        <f t="shared" si="4"/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1EC50-21C5-467F-A114-65F7980CEE46}">
  <sheetPr filterMode="1"/>
  <dimension ref="A1:AB196"/>
  <sheetViews>
    <sheetView tabSelected="1" zoomScaleNormal="100" workbookViewId="0">
      <pane xSplit="2" ySplit="2" topLeftCell="L3" activePane="bottomRight" state="frozen"/>
      <selection pane="topRight" activeCell="D1" sqref="D1"/>
      <selection pane="bottomLeft" activeCell="A3" sqref="A3"/>
      <selection pane="bottomRight" activeCell="V143" sqref="V143"/>
    </sheetView>
  </sheetViews>
  <sheetFormatPr defaultColWidth="8.625" defaultRowHeight="10.5"/>
  <cols>
    <col min="1" max="1" width="5.25" style="19" customWidth="1"/>
    <col min="2" max="2" width="21.875" style="7" bestFit="1" customWidth="1"/>
    <col min="3" max="3" width="14.25" style="7" customWidth="1"/>
    <col min="4" max="4" width="10.25" style="7" customWidth="1"/>
    <col min="5" max="5" width="8.25" style="7" customWidth="1"/>
    <col min="6" max="6" width="9.375" style="7" customWidth="1"/>
    <col min="7" max="7" width="8.375" style="7" customWidth="1"/>
    <col min="8" max="8" width="7.5" style="4" customWidth="1"/>
    <col min="9" max="9" width="9.875" style="7" customWidth="1"/>
    <col min="10" max="10" width="9.5" style="7" customWidth="1"/>
    <col min="11" max="11" width="8.125" style="7" customWidth="1"/>
    <col min="12" max="12" width="7.875" style="7" customWidth="1"/>
    <col min="13" max="13" width="9" style="7" customWidth="1"/>
    <col min="14" max="14" width="8.375" style="7" customWidth="1"/>
    <col min="15" max="16" width="9.125" style="7" customWidth="1"/>
    <col min="17" max="17" width="9.875" style="17" customWidth="1"/>
    <col min="18" max="19" width="9.375" style="17" customWidth="1"/>
    <col min="20" max="20" width="10.5" style="17" customWidth="1"/>
    <col min="21" max="21" width="7.5" style="18" customWidth="1"/>
    <col min="22" max="22" width="9.625" style="17" customWidth="1"/>
    <col min="23" max="24" width="10.125" style="7" customWidth="1"/>
    <col min="25" max="25" width="13.625" style="7" customWidth="1"/>
    <col min="26" max="26" width="8.5" style="7" customWidth="1"/>
    <col min="27" max="27" width="5.75" style="7" customWidth="1"/>
    <col min="28" max="28" width="5.625" style="7" customWidth="1"/>
    <col min="29" max="16384" width="8.625" style="7"/>
  </cols>
  <sheetData>
    <row r="1" spans="1:28" ht="21" customHeight="1">
      <c r="A1" s="1"/>
      <c r="B1" s="15"/>
      <c r="C1" s="2"/>
      <c r="D1" s="2"/>
      <c r="E1" s="2"/>
      <c r="F1" s="2"/>
      <c r="G1" s="2"/>
      <c r="I1" s="5">
        <f t="shared" ref="I1:X1" si="0">SUBTOTAL(9,I3:I194)</f>
        <v>0</v>
      </c>
      <c r="J1" s="5">
        <f t="shared" si="0"/>
        <v>125000</v>
      </c>
      <c r="K1" s="5">
        <f t="shared" si="0"/>
        <v>0</v>
      </c>
      <c r="L1" s="5">
        <f t="shared" si="0"/>
        <v>0</v>
      </c>
      <c r="M1" s="5">
        <f t="shared" si="0"/>
        <v>215000</v>
      </c>
      <c r="N1" s="5">
        <f t="shared" si="0"/>
        <v>215000</v>
      </c>
      <c r="O1" s="5">
        <f t="shared" si="0"/>
        <v>0</v>
      </c>
      <c r="P1" s="5">
        <f t="shared" si="0"/>
        <v>215000</v>
      </c>
      <c r="Q1" s="5">
        <f t="shared" si="0"/>
        <v>60000</v>
      </c>
      <c r="R1" s="5">
        <f t="shared" si="0"/>
        <v>25000</v>
      </c>
      <c r="S1" s="5">
        <f t="shared" si="0"/>
        <v>6000</v>
      </c>
      <c r="T1" s="5">
        <f t="shared" si="0"/>
        <v>91000</v>
      </c>
      <c r="U1" s="5">
        <f t="shared" si="0"/>
        <v>0</v>
      </c>
      <c r="V1" s="5">
        <f t="shared" si="0"/>
        <v>0</v>
      </c>
      <c r="W1" s="5">
        <f t="shared" si="0"/>
        <v>91000</v>
      </c>
      <c r="X1" s="5">
        <f t="shared" si="0"/>
        <v>0</v>
      </c>
      <c r="Y1" s="5">
        <f>X1-V1</f>
        <v>0</v>
      </c>
      <c r="Z1" s="15"/>
      <c r="AA1" s="6">
        <f>M1/J1</f>
        <v>1.72</v>
      </c>
      <c r="AB1" s="6">
        <f>T1/J1</f>
        <v>0.72799999999999998</v>
      </c>
    </row>
    <row r="2" spans="1:28" ht="48.95" customHeight="1">
      <c r="A2" s="9" t="s">
        <v>0</v>
      </c>
      <c r="B2" s="9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0" t="s">
        <v>6</v>
      </c>
      <c r="H2" s="12" t="s">
        <v>7</v>
      </c>
      <c r="I2" s="9" t="s">
        <v>473</v>
      </c>
      <c r="J2" s="9" t="s">
        <v>474</v>
      </c>
      <c r="K2" s="10" t="s">
        <v>8</v>
      </c>
      <c r="L2" s="10" t="s">
        <v>9</v>
      </c>
      <c r="M2" s="9" t="s">
        <v>477</v>
      </c>
      <c r="N2" s="9" t="s">
        <v>446</v>
      </c>
      <c r="O2" s="9" t="s">
        <v>447</v>
      </c>
      <c r="P2" s="9" t="s">
        <v>462</v>
      </c>
      <c r="Q2" s="20" t="s">
        <v>197</v>
      </c>
      <c r="R2" s="21" t="s">
        <v>186</v>
      </c>
      <c r="S2" s="20" t="s">
        <v>176</v>
      </c>
      <c r="T2" s="9" t="s">
        <v>445</v>
      </c>
      <c r="U2" s="9" t="s">
        <v>10</v>
      </c>
      <c r="V2" s="9" t="s">
        <v>11</v>
      </c>
      <c r="W2" s="9" t="s">
        <v>12</v>
      </c>
      <c r="X2" s="9" t="s">
        <v>454</v>
      </c>
      <c r="Y2" s="9" t="s">
        <v>463</v>
      </c>
      <c r="Z2" s="9" t="s">
        <v>13</v>
      </c>
      <c r="AA2" s="9" t="s">
        <v>475</v>
      </c>
      <c r="AB2" s="9" t="s">
        <v>476</v>
      </c>
    </row>
    <row r="3" spans="1:28" ht="12" hidden="1" customHeight="1">
      <c r="A3" s="3" t="s">
        <v>14</v>
      </c>
      <c r="B3" s="2" t="s">
        <v>15</v>
      </c>
      <c r="C3" s="2" t="s">
        <v>16</v>
      </c>
      <c r="D3" s="2" t="s">
        <v>16</v>
      </c>
      <c r="E3" s="2" t="s">
        <v>17</v>
      </c>
      <c r="F3" s="2" t="s">
        <v>18</v>
      </c>
      <c r="G3" s="2" t="s">
        <v>19</v>
      </c>
      <c r="H3" s="4">
        <v>42812</v>
      </c>
      <c r="I3" s="51"/>
      <c r="J3" s="51"/>
      <c r="K3" s="51"/>
      <c r="L3" s="51"/>
      <c r="M3" s="51">
        <f>J3*AA3</f>
        <v>0</v>
      </c>
      <c r="N3" s="51">
        <f>M3</f>
        <v>0</v>
      </c>
      <c r="O3" s="51"/>
      <c r="P3" s="51">
        <f>N3+O3</f>
        <v>0</v>
      </c>
      <c r="Q3" s="51"/>
      <c r="R3" s="51"/>
      <c r="S3" s="51"/>
      <c r="T3" s="51">
        <f t="shared" ref="T3:T33" si="1">Q3+R3+S3</f>
        <v>0</v>
      </c>
      <c r="U3" s="52">
        <v>0</v>
      </c>
      <c r="V3" s="51">
        <f t="shared" ref="V3:V33" si="2">ROUNDUP((IF(U3=0,"0",IF(U3=1,(T3/3*1),IF(U3=2,(T3/3*2),IF(U3=3,U3,IF(T3&lt;3,"4")))))),0)</f>
        <v>0</v>
      </c>
      <c r="W3" s="15">
        <f t="shared" ref="W3:W28" si="3">T3-V3</f>
        <v>0</v>
      </c>
      <c r="X3" s="15"/>
      <c r="Y3" s="15"/>
      <c r="Z3" s="2" t="s">
        <v>20</v>
      </c>
      <c r="AA3" s="55">
        <v>1.5</v>
      </c>
      <c r="AB3" s="53" t="e">
        <f t="shared" ref="AB3:AB33" si="4">T3/J3</f>
        <v>#DIV/0!</v>
      </c>
    </row>
    <row r="4" spans="1:28" ht="12" hidden="1" customHeight="1">
      <c r="A4" s="3" t="s">
        <v>21</v>
      </c>
      <c r="B4" s="2" t="s">
        <v>22</v>
      </c>
      <c r="C4" s="2" t="s">
        <v>23</v>
      </c>
      <c r="D4" s="2" t="s">
        <v>24</v>
      </c>
      <c r="E4" s="2" t="s">
        <v>17</v>
      </c>
      <c r="F4" s="2" t="s">
        <v>18</v>
      </c>
      <c r="G4" s="2" t="s">
        <v>19</v>
      </c>
      <c r="H4" s="4">
        <v>41714</v>
      </c>
      <c r="I4" s="51"/>
      <c r="J4" s="51"/>
      <c r="K4" s="51"/>
      <c r="L4" s="51"/>
      <c r="M4" s="51">
        <f>J4*AA4</f>
        <v>0</v>
      </c>
      <c r="N4" s="51">
        <f t="shared" ref="N4:N63" si="5">M4</f>
        <v>0</v>
      </c>
      <c r="O4" s="51"/>
      <c r="P4" s="51">
        <f t="shared" ref="P4:P66" si="6">N4+O4</f>
        <v>0</v>
      </c>
      <c r="Q4" s="51"/>
      <c r="R4" s="51"/>
      <c r="S4" s="51"/>
      <c r="T4" s="51">
        <f t="shared" si="1"/>
        <v>0</v>
      </c>
      <c r="U4" s="52">
        <v>0</v>
      </c>
      <c r="V4" s="51">
        <f t="shared" si="2"/>
        <v>0</v>
      </c>
      <c r="W4" s="15">
        <f t="shared" si="3"/>
        <v>0</v>
      </c>
      <c r="X4" s="15"/>
      <c r="Y4" s="15"/>
      <c r="Z4" s="2" t="s">
        <v>20</v>
      </c>
      <c r="AA4" s="55">
        <v>1</v>
      </c>
      <c r="AB4" s="53" t="e">
        <f t="shared" si="4"/>
        <v>#DIV/0!</v>
      </c>
    </row>
    <row r="5" spans="1:28" ht="12" hidden="1" customHeight="1">
      <c r="A5" s="3" t="s">
        <v>25</v>
      </c>
      <c r="B5" s="2" t="s">
        <v>26</v>
      </c>
      <c r="C5" s="2" t="s">
        <v>16</v>
      </c>
      <c r="D5" s="2" t="s">
        <v>16</v>
      </c>
      <c r="E5" s="2" t="s">
        <v>17</v>
      </c>
      <c r="F5" s="2" t="s">
        <v>18</v>
      </c>
      <c r="G5" s="2" t="s">
        <v>19</v>
      </c>
      <c r="H5" s="4">
        <v>41951</v>
      </c>
      <c r="I5" s="51"/>
      <c r="J5" s="51"/>
      <c r="K5" s="51"/>
      <c r="L5" s="51"/>
      <c r="M5" s="51">
        <f>J5*AA5</f>
        <v>0</v>
      </c>
      <c r="N5" s="51">
        <f t="shared" si="5"/>
        <v>0</v>
      </c>
      <c r="O5" s="51"/>
      <c r="P5" s="51">
        <f t="shared" si="6"/>
        <v>0</v>
      </c>
      <c r="Q5" s="51"/>
      <c r="R5" s="51"/>
      <c r="S5" s="51"/>
      <c r="T5" s="51">
        <f t="shared" si="1"/>
        <v>0</v>
      </c>
      <c r="U5" s="52">
        <v>0</v>
      </c>
      <c r="V5" s="51">
        <f t="shared" si="2"/>
        <v>0</v>
      </c>
      <c r="W5" s="15">
        <f t="shared" si="3"/>
        <v>0</v>
      </c>
      <c r="X5" s="15"/>
      <c r="Y5" s="15"/>
      <c r="Z5" s="2" t="s">
        <v>20</v>
      </c>
      <c r="AA5" s="55">
        <v>1.5</v>
      </c>
      <c r="AB5" s="53" t="e">
        <f t="shared" si="4"/>
        <v>#DIV/0!</v>
      </c>
    </row>
    <row r="6" spans="1:28" ht="12" hidden="1" customHeight="1">
      <c r="A6" s="3" t="s">
        <v>27</v>
      </c>
      <c r="B6" s="2" t="s">
        <v>28</v>
      </c>
      <c r="C6" s="2" t="s">
        <v>23</v>
      </c>
      <c r="D6" s="2" t="s">
        <v>24</v>
      </c>
      <c r="E6" s="2" t="s">
        <v>17</v>
      </c>
      <c r="F6" s="2" t="s">
        <v>18</v>
      </c>
      <c r="G6" s="2" t="s">
        <v>19</v>
      </c>
      <c r="H6" s="4">
        <v>42318</v>
      </c>
      <c r="I6" s="51"/>
      <c r="J6" s="51"/>
      <c r="K6" s="51"/>
      <c r="L6" s="51"/>
      <c r="M6" s="51">
        <f t="shared" ref="M6:M10" si="7">J6*AA6</f>
        <v>0</v>
      </c>
      <c r="N6" s="51">
        <f t="shared" si="5"/>
        <v>0</v>
      </c>
      <c r="O6" s="51"/>
      <c r="P6" s="51">
        <f t="shared" si="6"/>
        <v>0</v>
      </c>
      <c r="Q6" s="51"/>
      <c r="R6" s="51"/>
      <c r="S6" s="51"/>
      <c r="T6" s="51">
        <f t="shared" si="1"/>
        <v>0</v>
      </c>
      <c r="U6" s="52">
        <v>0</v>
      </c>
      <c r="V6" s="51">
        <f t="shared" si="2"/>
        <v>0</v>
      </c>
      <c r="W6" s="15">
        <f t="shared" si="3"/>
        <v>0</v>
      </c>
      <c r="X6" s="15"/>
      <c r="Y6" s="15"/>
      <c r="Z6" s="2" t="s">
        <v>20</v>
      </c>
      <c r="AA6" s="55">
        <v>1</v>
      </c>
      <c r="AB6" s="53" t="e">
        <f t="shared" si="4"/>
        <v>#DIV/0!</v>
      </c>
    </row>
    <row r="7" spans="1:28" ht="12" hidden="1" customHeight="1">
      <c r="A7" s="3" t="s">
        <v>29</v>
      </c>
      <c r="B7" s="2" t="s">
        <v>30</v>
      </c>
      <c r="C7" s="2" t="s">
        <v>23</v>
      </c>
      <c r="D7" s="2" t="s">
        <v>24</v>
      </c>
      <c r="E7" s="2" t="s">
        <v>17</v>
      </c>
      <c r="F7" s="2" t="s">
        <v>18</v>
      </c>
      <c r="G7" s="2" t="s">
        <v>19</v>
      </c>
      <c r="H7" s="4">
        <v>42668</v>
      </c>
      <c r="I7" s="51"/>
      <c r="J7" s="51"/>
      <c r="K7" s="51"/>
      <c r="L7" s="51"/>
      <c r="M7" s="51">
        <f t="shared" si="7"/>
        <v>0</v>
      </c>
      <c r="N7" s="51">
        <f t="shared" si="5"/>
        <v>0</v>
      </c>
      <c r="O7" s="51"/>
      <c r="P7" s="51">
        <f t="shared" si="6"/>
        <v>0</v>
      </c>
      <c r="Q7" s="51"/>
      <c r="R7" s="51"/>
      <c r="S7" s="51"/>
      <c r="T7" s="51">
        <f t="shared" si="1"/>
        <v>0</v>
      </c>
      <c r="U7" s="52">
        <v>0</v>
      </c>
      <c r="V7" s="51">
        <f t="shared" si="2"/>
        <v>0</v>
      </c>
      <c r="W7" s="15">
        <f t="shared" si="3"/>
        <v>0</v>
      </c>
      <c r="X7" s="15"/>
      <c r="Y7" s="15"/>
      <c r="Z7" s="2" t="s">
        <v>20</v>
      </c>
      <c r="AA7" s="55">
        <v>1</v>
      </c>
      <c r="AB7" s="53" t="e">
        <f t="shared" si="4"/>
        <v>#DIV/0!</v>
      </c>
    </row>
    <row r="8" spans="1:28" ht="12" hidden="1" customHeight="1">
      <c r="A8" s="3" t="s">
        <v>31</v>
      </c>
      <c r="B8" s="2" t="s">
        <v>32</v>
      </c>
      <c r="C8" s="2" t="s">
        <v>16</v>
      </c>
      <c r="D8" s="2" t="s">
        <v>16</v>
      </c>
      <c r="E8" s="2" t="s">
        <v>17</v>
      </c>
      <c r="F8" s="2" t="s">
        <v>18</v>
      </c>
      <c r="G8" s="2" t="s">
        <v>19</v>
      </c>
      <c r="H8" s="4">
        <v>43424</v>
      </c>
      <c r="I8" s="51"/>
      <c r="J8" s="51"/>
      <c r="K8" s="51"/>
      <c r="L8" s="51"/>
      <c r="M8" s="51">
        <f t="shared" si="7"/>
        <v>0</v>
      </c>
      <c r="N8" s="51">
        <f t="shared" si="5"/>
        <v>0</v>
      </c>
      <c r="O8" s="51"/>
      <c r="P8" s="51">
        <f t="shared" si="6"/>
        <v>0</v>
      </c>
      <c r="Q8" s="51"/>
      <c r="R8" s="51"/>
      <c r="S8" s="51"/>
      <c r="T8" s="51">
        <f t="shared" si="1"/>
        <v>0</v>
      </c>
      <c r="U8" s="52">
        <v>0</v>
      </c>
      <c r="V8" s="51">
        <f t="shared" si="2"/>
        <v>0</v>
      </c>
      <c r="W8" s="15">
        <f t="shared" si="3"/>
        <v>0</v>
      </c>
      <c r="X8" s="15"/>
      <c r="Y8" s="15"/>
      <c r="Z8" s="2" t="s">
        <v>20</v>
      </c>
      <c r="AA8" s="55">
        <v>1.5</v>
      </c>
      <c r="AB8" s="53" t="e">
        <f t="shared" si="4"/>
        <v>#DIV/0!</v>
      </c>
    </row>
    <row r="9" spans="1:28" ht="12" hidden="1" customHeight="1">
      <c r="A9" s="3" t="s">
        <v>33</v>
      </c>
      <c r="B9" s="2" t="s">
        <v>34</v>
      </c>
      <c r="C9" s="2" t="s">
        <v>16</v>
      </c>
      <c r="D9" s="2" t="s">
        <v>16</v>
      </c>
      <c r="E9" s="2" t="s">
        <v>17</v>
      </c>
      <c r="F9" s="2" t="s">
        <v>18</v>
      </c>
      <c r="G9" s="2" t="s">
        <v>19</v>
      </c>
      <c r="H9" s="4">
        <v>43475</v>
      </c>
      <c r="I9" s="51"/>
      <c r="J9" s="51"/>
      <c r="K9" s="51"/>
      <c r="L9" s="51"/>
      <c r="M9" s="51">
        <f t="shared" si="7"/>
        <v>0</v>
      </c>
      <c r="N9" s="51">
        <f t="shared" si="5"/>
        <v>0</v>
      </c>
      <c r="O9" s="51"/>
      <c r="P9" s="51">
        <f t="shared" si="6"/>
        <v>0</v>
      </c>
      <c r="Q9" s="51"/>
      <c r="R9" s="51"/>
      <c r="S9" s="51"/>
      <c r="T9" s="51">
        <f t="shared" si="1"/>
        <v>0</v>
      </c>
      <c r="U9" s="52">
        <v>0</v>
      </c>
      <c r="V9" s="51">
        <f t="shared" si="2"/>
        <v>0</v>
      </c>
      <c r="W9" s="15">
        <f t="shared" si="3"/>
        <v>0</v>
      </c>
      <c r="X9" s="15"/>
      <c r="Y9" s="15"/>
      <c r="Z9" s="2" t="s">
        <v>20</v>
      </c>
      <c r="AA9" s="55">
        <v>1.5</v>
      </c>
      <c r="AB9" s="53" t="e">
        <f t="shared" si="4"/>
        <v>#DIV/0!</v>
      </c>
    </row>
    <row r="10" spans="1:28" ht="12" hidden="1" customHeight="1">
      <c r="A10" s="3" t="s">
        <v>35</v>
      </c>
      <c r="B10" s="2" t="s">
        <v>36</v>
      </c>
      <c r="C10" s="2" t="s">
        <v>16</v>
      </c>
      <c r="D10" s="2" t="s">
        <v>16</v>
      </c>
      <c r="E10" s="2" t="s">
        <v>17</v>
      </c>
      <c r="F10" s="2" t="s">
        <v>18</v>
      </c>
      <c r="G10" s="2" t="s">
        <v>19</v>
      </c>
      <c r="H10" s="4">
        <v>43771</v>
      </c>
      <c r="I10" s="51"/>
      <c r="J10" s="51"/>
      <c r="K10" s="51"/>
      <c r="L10" s="51"/>
      <c r="M10" s="51">
        <f t="shared" si="7"/>
        <v>0</v>
      </c>
      <c r="N10" s="51">
        <f t="shared" si="5"/>
        <v>0</v>
      </c>
      <c r="O10" s="51"/>
      <c r="P10" s="51">
        <f t="shared" si="6"/>
        <v>0</v>
      </c>
      <c r="Q10" s="51"/>
      <c r="R10" s="51"/>
      <c r="S10" s="51"/>
      <c r="T10" s="51">
        <f t="shared" si="1"/>
        <v>0</v>
      </c>
      <c r="U10" s="52">
        <v>0</v>
      </c>
      <c r="V10" s="51">
        <f t="shared" si="2"/>
        <v>0</v>
      </c>
      <c r="W10" s="15">
        <f t="shared" si="3"/>
        <v>0</v>
      </c>
      <c r="X10" s="15"/>
      <c r="Y10" s="15"/>
      <c r="Z10" s="2" t="s">
        <v>20</v>
      </c>
      <c r="AA10" s="55">
        <v>1.5</v>
      </c>
      <c r="AB10" s="53" t="e">
        <f t="shared" si="4"/>
        <v>#DIV/0!</v>
      </c>
    </row>
    <row r="11" spans="1:28" ht="12" hidden="1" customHeight="1">
      <c r="A11" s="3" t="s">
        <v>37</v>
      </c>
      <c r="B11" s="2" t="s">
        <v>38</v>
      </c>
      <c r="C11" s="2" t="s">
        <v>39</v>
      </c>
      <c r="D11" s="2" t="s">
        <v>39</v>
      </c>
      <c r="E11" s="2" t="s">
        <v>17</v>
      </c>
      <c r="F11" s="2" t="s">
        <v>40</v>
      </c>
      <c r="G11" s="2" t="s">
        <v>19</v>
      </c>
      <c r="H11" s="4">
        <v>41815</v>
      </c>
      <c r="I11" s="51"/>
      <c r="J11" s="51"/>
      <c r="K11" s="51"/>
      <c r="L11" s="51"/>
      <c r="M11" s="51">
        <f>J11*AA11</f>
        <v>0</v>
      </c>
      <c r="N11" s="51">
        <f t="shared" si="5"/>
        <v>0</v>
      </c>
      <c r="O11" s="51"/>
      <c r="P11" s="51">
        <f t="shared" si="6"/>
        <v>0</v>
      </c>
      <c r="Q11" s="51"/>
      <c r="R11" s="51"/>
      <c r="S11" s="51"/>
      <c r="T11" s="51">
        <f t="shared" si="1"/>
        <v>0</v>
      </c>
      <c r="U11" s="52">
        <v>0</v>
      </c>
      <c r="V11" s="51">
        <f t="shared" si="2"/>
        <v>0</v>
      </c>
      <c r="W11" s="15">
        <f t="shared" si="3"/>
        <v>0</v>
      </c>
      <c r="X11" s="15"/>
      <c r="Y11" s="15"/>
      <c r="Z11" s="2" t="s">
        <v>20</v>
      </c>
      <c r="AA11" s="55">
        <v>1.8</v>
      </c>
      <c r="AB11" s="53" t="e">
        <f t="shared" si="4"/>
        <v>#DIV/0!</v>
      </c>
    </row>
    <row r="12" spans="1:28" ht="12" hidden="1" customHeight="1">
      <c r="A12" s="3" t="s">
        <v>41</v>
      </c>
      <c r="B12" s="2" t="s">
        <v>42</v>
      </c>
      <c r="C12" s="2" t="s">
        <v>16</v>
      </c>
      <c r="D12" s="2" t="s">
        <v>16</v>
      </c>
      <c r="E12" s="2" t="s">
        <v>17</v>
      </c>
      <c r="F12" s="2" t="s">
        <v>40</v>
      </c>
      <c r="G12" s="2" t="s">
        <v>19</v>
      </c>
      <c r="H12" s="4">
        <v>42156</v>
      </c>
      <c r="I12" s="51"/>
      <c r="J12" s="51"/>
      <c r="K12" s="51"/>
      <c r="L12" s="51"/>
      <c r="M12" s="51">
        <f>J12*AA12</f>
        <v>0</v>
      </c>
      <c r="N12" s="51">
        <f t="shared" si="5"/>
        <v>0</v>
      </c>
      <c r="O12" s="51"/>
      <c r="P12" s="51">
        <f t="shared" si="6"/>
        <v>0</v>
      </c>
      <c r="Q12" s="51"/>
      <c r="R12" s="51"/>
      <c r="S12" s="51"/>
      <c r="T12" s="51">
        <f t="shared" si="1"/>
        <v>0</v>
      </c>
      <c r="U12" s="52">
        <v>0</v>
      </c>
      <c r="V12" s="51">
        <f t="shared" si="2"/>
        <v>0</v>
      </c>
      <c r="W12" s="15">
        <f t="shared" si="3"/>
        <v>0</v>
      </c>
      <c r="X12" s="15"/>
      <c r="Y12" s="15"/>
      <c r="Z12" s="2" t="s">
        <v>20</v>
      </c>
      <c r="AA12" s="55">
        <v>1.5</v>
      </c>
      <c r="AB12" s="53" t="e">
        <f t="shared" si="4"/>
        <v>#DIV/0!</v>
      </c>
    </row>
    <row r="13" spans="1:28" ht="12" hidden="1" customHeight="1">
      <c r="A13" s="3" t="s">
        <v>43</v>
      </c>
      <c r="B13" s="2" t="s">
        <v>44</v>
      </c>
      <c r="C13" s="2" t="s">
        <v>39</v>
      </c>
      <c r="D13" s="2" t="s">
        <v>39</v>
      </c>
      <c r="E13" s="2" t="s">
        <v>17</v>
      </c>
      <c r="F13" s="2" t="s">
        <v>40</v>
      </c>
      <c r="G13" s="2" t="s">
        <v>19</v>
      </c>
      <c r="H13" s="4">
        <v>42379</v>
      </c>
      <c r="I13" s="51"/>
      <c r="J13" s="51"/>
      <c r="K13" s="51"/>
      <c r="L13" s="51"/>
      <c r="M13" s="51">
        <f t="shared" ref="M13:M14" si="8">J13*AA13</f>
        <v>0</v>
      </c>
      <c r="N13" s="51">
        <f t="shared" si="5"/>
        <v>0</v>
      </c>
      <c r="O13" s="51"/>
      <c r="P13" s="51">
        <f t="shared" si="6"/>
        <v>0</v>
      </c>
      <c r="Q13" s="51"/>
      <c r="R13" s="51"/>
      <c r="S13" s="51"/>
      <c r="T13" s="51">
        <f t="shared" si="1"/>
        <v>0</v>
      </c>
      <c r="U13" s="52">
        <v>0</v>
      </c>
      <c r="V13" s="51">
        <f t="shared" si="2"/>
        <v>0</v>
      </c>
      <c r="W13" s="15">
        <f t="shared" si="3"/>
        <v>0</v>
      </c>
      <c r="X13" s="15"/>
      <c r="Y13" s="15"/>
      <c r="Z13" s="2" t="s">
        <v>20</v>
      </c>
      <c r="AA13" s="55">
        <v>1.8</v>
      </c>
      <c r="AB13" s="53" t="e">
        <f t="shared" si="4"/>
        <v>#DIV/0!</v>
      </c>
    </row>
    <row r="14" spans="1:28" ht="12" hidden="1" customHeight="1">
      <c r="A14" s="3" t="s">
        <v>45</v>
      </c>
      <c r="B14" s="2" t="s">
        <v>46</v>
      </c>
      <c r="C14" s="2" t="s">
        <v>39</v>
      </c>
      <c r="D14" s="2" t="s">
        <v>39</v>
      </c>
      <c r="E14" s="2" t="s">
        <v>17</v>
      </c>
      <c r="F14" s="2" t="s">
        <v>40</v>
      </c>
      <c r="G14" s="2" t="s">
        <v>19</v>
      </c>
      <c r="H14" s="4">
        <v>42614</v>
      </c>
      <c r="I14" s="51"/>
      <c r="J14" s="51"/>
      <c r="K14" s="51"/>
      <c r="L14" s="51"/>
      <c r="M14" s="51">
        <f t="shared" si="8"/>
        <v>0</v>
      </c>
      <c r="N14" s="51">
        <f t="shared" si="5"/>
        <v>0</v>
      </c>
      <c r="O14" s="51"/>
      <c r="P14" s="51">
        <f t="shared" si="6"/>
        <v>0</v>
      </c>
      <c r="Q14" s="51"/>
      <c r="R14" s="51"/>
      <c r="S14" s="51"/>
      <c r="T14" s="51">
        <f t="shared" si="1"/>
        <v>0</v>
      </c>
      <c r="U14" s="52">
        <v>0</v>
      </c>
      <c r="V14" s="51">
        <f t="shared" si="2"/>
        <v>0</v>
      </c>
      <c r="W14" s="15">
        <f t="shared" si="3"/>
        <v>0</v>
      </c>
      <c r="X14" s="15"/>
      <c r="Y14" s="15"/>
      <c r="Z14" s="2" t="s">
        <v>20</v>
      </c>
      <c r="AA14" s="55">
        <v>1.8</v>
      </c>
      <c r="AB14" s="53" t="e">
        <f t="shared" si="4"/>
        <v>#DIV/0!</v>
      </c>
    </row>
    <row r="15" spans="1:28" ht="12" hidden="1" customHeight="1">
      <c r="A15" s="3" t="s">
        <v>47</v>
      </c>
      <c r="B15" s="2" t="s">
        <v>48</v>
      </c>
      <c r="C15" s="2" t="s">
        <v>49</v>
      </c>
      <c r="D15" s="2" t="s">
        <v>24</v>
      </c>
      <c r="E15" s="2" t="s">
        <v>17</v>
      </c>
      <c r="F15" s="2" t="s">
        <v>40</v>
      </c>
      <c r="G15" s="2" t="s">
        <v>19</v>
      </c>
      <c r="H15" s="4">
        <v>42985</v>
      </c>
      <c r="I15" s="51"/>
      <c r="J15" s="51"/>
      <c r="K15" s="51"/>
      <c r="L15" s="51"/>
      <c r="M15" s="51">
        <f t="shared" ref="M15:M20" si="9">J15*AA15</f>
        <v>0</v>
      </c>
      <c r="N15" s="51">
        <f t="shared" si="5"/>
        <v>0</v>
      </c>
      <c r="O15" s="51"/>
      <c r="P15" s="51">
        <f t="shared" si="6"/>
        <v>0</v>
      </c>
      <c r="Q15" s="51"/>
      <c r="R15" s="51"/>
      <c r="S15" s="51"/>
      <c r="T15" s="51">
        <f t="shared" si="1"/>
        <v>0</v>
      </c>
      <c r="U15" s="52">
        <v>0</v>
      </c>
      <c r="V15" s="51">
        <f t="shared" si="2"/>
        <v>0</v>
      </c>
      <c r="W15" s="15">
        <f t="shared" si="3"/>
        <v>0</v>
      </c>
      <c r="X15" s="15"/>
      <c r="Y15" s="15"/>
      <c r="Z15" s="2" t="s">
        <v>20</v>
      </c>
      <c r="AA15" s="55">
        <v>1</v>
      </c>
      <c r="AB15" s="53" t="e">
        <f t="shared" si="4"/>
        <v>#DIV/0!</v>
      </c>
    </row>
    <row r="16" spans="1:28" ht="12" hidden="1" customHeight="1">
      <c r="A16" s="3" t="s">
        <v>50</v>
      </c>
      <c r="B16" s="2" t="s">
        <v>51</v>
      </c>
      <c r="C16" s="2" t="s">
        <v>52</v>
      </c>
      <c r="D16" s="2" t="s">
        <v>24</v>
      </c>
      <c r="E16" s="2" t="s">
        <v>17</v>
      </c>
      <c r="F16" s="2" t="s">
        <v>40</v>
      </c>
      <c r="G16" s="2" t="s">
        <v>19</v>
      </c>
      <c r="H16" s="4">
        <v>43279</v>
      </c>
      <c r="I16" s="51"/>
      <c r="J16" s="51"/>
      <c r="K16" s="51"/>
      <c r="L16" s="51"/>
      <c r="M16" s="51">
        <f t="shared" si="9"/>
        <v>0</v>
      </c>
      <c r="N16" s="51">
        <f t="shared" si="5"/>
        <v>0</v>
      </c>
      <c r="O16" s="51"/>
      <c r="P16" s="51">
        <f t="shared" si="6"/>
        <v>0</v>
      </c>
      <c r="Q16" s="51"/>
      <c r="R16" s="51"/>
      <c r="S16" s="51"/>
      <c r="T16" s="51">
        <f t="shared" si="1"/>
        <v>0</v>
      </c>
      <c r="U16" s="52">
        <v>0</v>
      </c>
      <c r="V16" s="51">
        <f t="shared" si="2"/>
        <v>0</v>
      </c>
      <c r="W16" s="15">
        <f t="shared" si="3"/>
        <v>0</v>
      </c>
      <c r="X16" s="15"/>
      <c r="Y16" s="15"/>
      <c r="Z16" s="2" t="s">
        <v>20</v>
      </c>
      <c r="AA16" s="55">
        <v>1</v>
      </c>
      <c r="AB16" s="53" t="e">
        <f t="shared" si="4"/>
        <v>#DIV/0!</v>
      </c>
    </row>
    <row r="17" spans="1:28" ht="12" hidden="1" customHeight="1">
      <c r="A17" s="3" t="s">
        <v>53</v>
      </c>
      <c r="B17" s="2" t="s">
        <v>54</v>
      </c>
      <c r="C17" s="2" t="s">
        <v>55</v>
      </c>
      <c r="D17" s="2" t="s">
        <v>24</v>
      </c>
      <c r="E17" s="2" t="s">
        <v>17</v>
      </c>
      <c r="F17" s="2" t="s">
        <v>40</v>
      </c>
      <c r="G17" s="2" t="s">
        <v>19</v>
      </c>
      <c r="H17" s="4">
        <v>43425</v>
      </c>
      <c r="I17" s="51"/>
      <c r="J17" s="51"/>
      <c r="K17" s="51"/>
      <c r="L17" s="51"/>
      <c r="M17" s="51">
        <f t="shared" si="9"/>
        <v>0</v>
      </c>
      <c r="N17" s="51">
        <f t="shared" si="5"/>
        <v>0</v>
      </c>
      <c r="O17" s="51"/>
      <c r="P17" s="51">
        <f t="shared" si="6"/>
        <v>0</v>
      </c>
      <c r="Q17" s="51"/>
      <c r="R17" s="51"/>
      <c r="S17" s="51"/>
      <c r="T17" s="51">
        <f t="shared" si="1"/>
        <v>0</v>
      </c>
      <c r="U17" s="52">
        <v>0</v>
      </c>
      <c r="V17" s="51">
        <f t="shared" si="2"/>
        <v>0</v>
      </c>
      <c r="W17" s="15">
        <f t="shared" si="3"/>
        <v>0</v>
      </c>
      <c r="X17" s="15">
        <f>V17</f>
        <v>0</v>
      </c>
      <c r="Y17" s="15"/>
      <c r="Z17" s="2" t="s">
        <v>20</v>
      </c>
      <c r="AA17" s="55">
        <v>1</v>
      </c>
      <c r="AB17" s="53" t="e">
        <f t="shared" si="4"/>
        <v>#DIV/0!</v>
      </c>
    </row>
    <row r="18" spans="1:28" ht="12" hidden="1" customHeight="1">
      <c r="A18" s="3" t="s">
        <v>56</v>
      </c>
      <c r="B18" s="2" t="s">
        <v>57</v>
      </c>
      <c r="C18" s="2" t="s">
        <v>52</v>
      </c>
      <c r="D18" s="2" t="s">
        <v>24</v>
      </c>
      <c r="E18" s="2" t="s">
        <v>17</v>
      </c>
      <c r="F18" s="2" t="s">
        <v>40</v>
      </c>
      <c r="G18" s="2" t="s">
        <v>19</v>
      </c>
      <c r="H18" s="4">
        <v>43832</v>
      </c>
      <c r="I18" s="51"/>
      <c r="J18" s="51"/>
      <c r="K18" s="51"/>
      <c r="L18" s="51"/>
      <c r="M18" s="51">
        <f t="shared" si="9"/>
        <v>0</v>
      </c>
      <c r="N18" s="51">
        <f t="shared" si="5"/>
        <v>0</v>
      </c>
      <c r="O18" s="51"/>
      <c r="P18" s="51">
        <f t="shared" si="6"/>
        <v>0</v>
      </c>
      <c r="Q18" s="51"/>
      <c r="R18" s="51"/>
      <c r="S18" s="51"/>
      <c r="T18" s="51">
        <f t="shared" si="1"/>
        <v>0</v>
      </c>
      <c r="U18" s="52">
        <v>0</v>
      </c>
      <c r="V18" s="51">
        <f t="shared" si="2"/>
        <v>0</v>
      </c>
      <c r="W18" s="15">
        <f t="shared" si="3"/>
        <v>0</v>
      </c>
      <c r="X18" s="15"/>
      <c r="Y18" s="15"/>
      <c r="Z18" s="2" t="s">
        <v>20</v>
      </c>
      <c r="AA18" s="55">
        <v>1</v>
      </c>
      <c r="AB18" s="53" t="e">
        <f t="shared" si="4"/>
        <v>#DIV/0!</v>
      </c>
    </row>
    <row r="19" spans="1:28" ht="12" hidden="1" customHeight="1">
      <c r="A19" s="3" t="s">
        <v>58</v>
      </c>
      <c r="B19" s="2" t="s">
        <v>59</v>
      </c>
      <c r="C19" s="2" t="s">
        <v>16</v>
      </c>
      <c r="D19" s="2" t="s">
        <v>16</v>
      </c>
      <c r="E19" s="2" t="s">
        <v>17</v>
      </c>
      <c r="F19" s="2" t="s">
        <v>40</v>
      </c>
      <c r="G19" s="2" t="s">
        <v>19</v>
      </c>
      <c r="H19" s="4">
        <v>44464</v>
      </c>
      <c r="I19" s="51"/>
      <c r="J19" s="51"/>
      <c r="K19" s="51"/>
      <c r="L19" s="51"/>
      <c r="M19" s="51">
        <f t="shared" si="9"/>
        <v>0</v>
      </c>
      <c r="N19" s="51">
        <f t="shared" si="5"/>
        <v>0</v>
      </c>
      <c r="O19" s="51"/>
      <c r="P19" s="51">
        <f t="shared" si="6"/>
        <v>0</v>
      </c>
      <c r="Q19" s="51"/>
      <c r="R19" s="51"/>
      <c r="S19" s="51"/>
      <c r="T19" s="51">
        <f t="shared" si="1"/>
        <v>0</v>
      </c>
      <c r="U19" s="52">
        <v>0</v>
      </c>
      <c r="V19" s="51">
        <f t="shared" si="2"/>
        <v>0</v>
      </c>
      <c r="W19" s="15">
        <f t="shared" si="3"/>
        <v>0</v>
      </c>
      <c r="X19" s="15"/>
      <c r="Y19" s="15"/>
      <c r="Z19" s="2" t="s">
        <v>20</v>
      </c>
      <c r="AA19" s="55">
        <v>1.5</v>
      </c>
      <c r="AB19" s="53" t="e">
        <f t="shared" si="4"/>
        <v>#DIV/0!</v>
      </c>
    </row>
    <row r="20" spans="1:28" ht="12" hidden="1" customHeight="1">
      <c r="A20" s="3" t="s">
        <v>60</v>
      </c>
      <c r="B20" s="2" t="s">
        <v>61</v>
      </c>
      <c r="C20" s="2" t="s">
        <v>16</v>
      </c>
      <c r="D20" s="2" t="s">
        <v>16</v>
      </c>
      <c r="E20" s="2" t="s">
        <v>17</v>
      </c>
      <c r="F20" s="2" t="s">
        <v>40</v>
      </c>
      <c r="G20" s="2" t="s">
        <v>19</v>
      </c>
      <c r="H20" s="4">
        <v>44501</v>
      </c>
      <c r="I20" s="51"/>
      <c r="J20" s="51"/>
      <c r="K20" s="51"/>
      <c r="L20" s="51"/>
      <c r="M20" s="51">
        <f t="shared" si="9"/>
        <v>0</v>
      </c>
      <c r="N20" s="51">
        <f t="shared" si="5"/>
        <v>0</v>
      </c>
      <c r="O20" s="51"/>
      <c r="P20" s="51">
        <f t="shared" si="6"/>
        <v>0</v>
      </c>
      <c r="Q20" s="51"/>
      <c r="R20" s="51"/>
      <c r="S20" s="51"/>
      <c r="T20" s="51">
        <f t="shared" si="1"/>
        <v>0</v>
      </c>
      <c r="U20" s="52">
        <v>0</v>
      </c>
      <c r="V20" s="51">
        <f t="shared" si="2"/>
        <v>0</v>
      </c>
      <c r="W20" s="15">
        <f t="shared" si="3"/>
        <v>0</v>
      </c>
      <c r="X20" s="15"/>
      <c r="Y20" s="15"/>
      <c r="Z20" s="2" t="s">
        <v>20</v>
      </c>
      <c r="AA20" s="55">
        <v>1.5</v>
      </c>
      <c r="AB20" s="53" t="e">
        <f t="shared" si="4"/>
        <v>#DIV/0!</v>
      </c>
    </row>
    <row r="21" spans="1:28" ht="12" hidden="1" customHeight="1">
      <c r="A21" s="3" t="s">
        <v>62</v>
      </c>
      <c r="B21" s="2" t="s">
        <v>63</v>
      </c>
      <c r="C21" s="2" t="s">
        <v>64</v>
      </c>
      <c r="D21" s="2" t="s">
        <v>64</v>
      </c>
      <c r="E21" s="2" t="s">
        <v>17</v>
      </c>
      <c r="F21" s="2" t="s">
        <v>65</v>
      </c>
      <c r="G21" s="2" t="s">
        <v>19</v>
      </c>
      <c r="H21" s="4">
        <v>41365</v>
      </c>
      <c r="I21" s="51"/>
      <c r="J21" s="51"/>
      <c r="K21" s="51"/>
      <c r="L21" s="51"/>
      <c r="M21" s="51">
        <f>J21*AA21</f>
        <v>0</v>
      </c>
      <c r="N21" s="51">
        <f t="shared" si="5"/>
        <v>0</v>
      </c>
      <c r="O21" s="51"/>
      <c r="P21" s="51">
        <f t="shared" si="6"/>
        <v>0</v>
      </c>
      <c r="Q21" s="51"/>
      <c r="R21" s="51"/>
      <c r="S21" s="51"/>
      <c r="T21" s="51">
        <f t="shared" si="1"/>
        <v>0</v>
      </c>
      <c r="U21" s="52">
        <v>0</v>
      </c>
      <c r="V21" s="51">
        <f t="shared" si="2"/>
        <v>0</v>
      </c>
      <c r="W21" s="15">
        <f t="shared" si="3"/>
        <v>0</v>
      </c>
      <c r="X21" s="15"/>
      <c r="Y21" s="15"/>
      <c r="Z21" s="2" t="s">
        <v>20</v>
      </c>
      <c r="AA21" s="55">
        <v>2.2999999999999998</v>
      </c>
      <c r="AB21" s="53" t="e">
        <f t="shared" si="4"/>
        <v>#DIV/0!</v>
      </c>
    </row>
    <row r="22" spans="1:28" ht="12" hidden="1" customHeight="1">
      <c r="A22" s="3" t="s">
        <v>66</v>
      </c>
      <c r="B22" s="2" t="s">
        <v>67</v>
      </c>
      <c r="C22" s="2" t="s">
        <v>16</v>
      </c>
      <c r="D22" s="2" t="s">
        <v>16</v>
      </c>
      <c r="E22" s="2" t="s">
        <v>17</v>
      </c>
      <c r="F22" s="2" t="s">
        <v>65</v>
      </c>
      <c r="G22" s="2" t="s">
        <v>19</v>
      </c>
      <c r="H22" s="4">
        <v>42232</v>
      </c>
      <c r="I22" s="51"/>
      <c r="J22" s="51"/>
      <c r="K22" s="51"/>
      <c r="L22" s="51"/>
      <c r="M22" s="51">
        <f t="shared" ref="M22:M26" si="10">J22*AA22</f>
        <v>0</v>
      </c>
      <c r="N22" s="51">
        <f t="shared" si="5"/>
        <v>0</v>
      </c>
      <c r="O22" s="51"/>
      <c r="P22" s="51">
        <f t="shared" si="6"/>
        <v>0</v>
      </c>
      <c r="Q22" s="51"/>
      <c r="R22" s="51"/>
      <c r="S22" s="51"/>
      <c r="T22" s="51">
        <f t="shared" si="1"/>
        <v>0</v>
      </c>
      <c r="U22" s="52">
        <v>0</v>
      </c>
      <c r="V22" s="51">
        <f t="shared" si="2"/>
        <v>0</v>
      </c>
      <c r="W22" s="15">
        <f t="shared" si="3"/>
        <v>0</v>
      </c>
      <c r="X22" s="15"/>
      <c r="Y22" s="15"/>
      <c r="Z22" s="2" t="s">
        <v>20</v>
      </c>
      <c r="AA22" s="55">
        <v>1.5</v>
      </c>
      <c r="AB22" s="53" t="e">
        <f t="shared" si="4"/>
        <v>#DIV/0!</v>
      </c>
    </row>
    <row r="23" spans="1:28" ht="12" hidden="1" customHeight="1">
      <c r="A23" s="3" t="s">
        <v>68</v>
      </c>
      <c r="B23" s="2" t="s">
        <v>69</v>
      </c>
      <c r="C23" s="2" t="s">
        <v>16</v>
      </c>
      <c r="D23" s="2" t="s">
        <v>16</v>
      </c>
      <c r="E23" s="2" t="s">
        <v>17</v>
      </c>
      <c r="F23" s="2" t="s">
        <v>65</v>
      </c>
      <c r="G23" s="2" t="s">
        <v>19</v>
      </c>
      <c r="H23" s="4">
        <v>43451</v>
      </c>
      <c r="I23" s="51"/>
      <c r="J23" s="51"/>
      <c r="K23" s="51"/>
      <c r="L23" s="51"/>
      <c r="M23" s="51">
        <f t="shared" si="10"/>
        <v>0</v>
      </c>
      <c r="N23" s="51">
        <f t="shared" si="5"/>
        <v>0</v>
      </c>
      <c r="O23" s="51"/>
      <c r="P23" s="51">
        <f t="shared" si="6"/>
        <v>0</v>
      </c>
      <c r="Q23" s="51"/>
      <c r="R23" s="51"/>
      <c r="S23" s="51"/>
      <c r="T23" s="51">
        <f t="shared" si="1"/>
        <v>0</v>
      </c>
      <c r="U23" s="52">
        <v>0</v>
      </c>
      <c r="V23" s="51">
        <f t="shared" si="2"/>
        <v>0</v>
      </c>
      <c r="W23" s="15">
        <f t="shared" si="3"/>
        <v>0</v>
      </c>
      <c r="X23" s="15"/>
      <c r="Y23" s="15"/>
      <c r="Z23" s="2" t="s">
        <v>20</v>
      </c>
      <c r="AA23" s="55">
        <v>1.5</v>
      </c>
      <c r="AB23" s="53" t="e">
        <f t="shared" si="4"/>
        <v>#DIV/0!</v>
      </c>
    </row>
    <row r="24" spans="1:28" ht="12" hidden="1" customHeight="1">
      <c r="A24" s="3" t="s">
        <v>70</v>
      </c>
      <c r="B24" s="2" t="s">
        <v>71</v>
      </c>
      <c r="C24" s="2" t="s">
        <v>16</v>
      </c>
      <c r="D24" s="2" t="s">
        <v>16</v>
      </c>
      <c r="E24" s="2" t="s">
        <v>17</v>
      </c>
      <c r="F24" s="2" t="s">
        <v>65</v>
      </c>
      <c r="G24" s="2" t="s">
        <v>19</v>
      </c>
      <c r="H24" s="4">
        <v>44067</v>
      </c>
      <c r="I24" s="51"/>
      <c r="J24" s="51"/>
      <c r="K24" s="51"/>
      <c r="L24" s="51"/>
      <c r="M24" s="51">
        <f t="shared" si="10"/>
        <v>0</v>
      </c>
      <c r="N24" s="51">
        <f t="shared" si="5"/>
        <v>0</v>
      </c>
      <c r="O24" s="51"/>
      <c r="P24" s="51">
        <f t="shared" si="6"/>
        <v>0</v>
      </c>
      <c r="Q24" s="51"/>
      <c r="R24" s="51"/>
      <c r="S24" s="51"/>
      <c r="T24" s="51">
        <f t="shared" si="1"/>
        <v>0</v>
      </c>
      <c r="U24" s="52">
        <v>0</v>
      </c>
      <c r="V24" s="51">
        <f t="shared" si="2"/>
        <v>0</v>
      </c>
      <c r="W24" s="15">
        <f t="shared" si="3"/>
        <v>0</v>
      </c>
      <c r="X24" s="15"/>
      <c r="Y24" s="15"/>
      <c r="Z24" s="2" t="s">
        <v>20</v>
      </c>
      <c r="AA24" s="55">
        <v>1.5</v>
      </c>
      <c r="AB24" s="53" t="e">
        <f t="shared" si="4"/>
        <v>#DIV/0!</v>
      </c>
    </row>
    <row r="25" spans="1:28" ht="12" hidden="1" customHeight="1">
      <c r="A25" s="3" t="s">
        <v>72</v>
      </c>
      <c r="B25" s="2" t="s">
        <v>73</v>
      </c>
      <c r="C25" s="2" t="s">
        <v>16</v>
      </c>
      <c r="D25" s="2" t="s">
        <v>16</v>
      </c>
      <c r="E25" s="2" t="s">
        <v>17</v>
      </c>
      <c r="F25" s="2" t="s">
        <v>65</v>
      </c>
      <c r="G25" s="2" t="s">
        <v>19</v>
      </c>
      <c r="H25" s="4">
        <v>44310</v>
      </c>
      <c r="I25" s="51"/>
      <c r="J25" s="51"/>
      <c r="K25" s="51"/>
      <c r="L25" s="51"/>
      <c r="M25" s="51">
        <f t="shared" si="10"/>
        <v>0</v>
      </c>
      <c r="N25" s="51">
        <f t="shared" si="5"/>
        <v>0</v>
      </c>
      <c r="O25" s="51"/>
      <c r="P25" s="51">
        <f t="shared" si="6"/>
        <v>0</v>
      </c>
      <c r="Q25" s="51"/>
      <c r="R25" s="51"/>
      <c r="S25" s="51"/>
      <c r="T25" s="51">
        <f t="shared" si="1"/>
        <v>0</v>
      </c>
      <c r="U25" s="52">
        <v>0</v>
      </c>
      <c r="V25" s="51">
        <f t="shared" si="2"/>
        <v>0</v>
      </c>
      <c r="W25" s="15">
        <f t="shared" si="3"/>
        <v>0</v>
      </c>
      <c r="X25" s="15"/>
      <c r="Y25" s="15"/>
      <c r="Z25" s="2" t="s">
        <v>20</v>
      </c>
      <c r="AA25" s="55">
        <v>1.5</v>
      </c>
      <c r="AB25" s="53" t="e">
        <f t="shared" si="4"/>
        <v>#DIV/0!</v>
      </c>
    </row>
    <row r="26" spans="1:28" ht="12" hidden="1" customHeight="1">
      <c r="A26" s="3" t="s">
        <v>74</v>
      </c>
      <c r="B26" s="2" t="s">
        <v>75</v>
      </c>
      <c r="C26" s="2" t="s">
        <v>16</v>
      </c>
      <c r="D26" s="2" t="s">
        <v>16</v>
      </c>
      <c r="E26" s="2" t="s">
        <v>17</v>
      </c>
      <c r="F26" s="2" t="s">
        <v>65</v>
      </c>
      <c r="G26" s="2" t="s">
        <v>19</v>
      </c>
      <c r="H26" s="4">
        <v>44454</v>
      </c>
      <c r="I26" s="51"/>
      <c r="J26" s="51"/>
      <c r="K26" s="51"/>
      <c r="L26" s="51"/>
      <c r="M26" s="51">
        <f t="shared" si="10"/>
        <v>0</v>
      </c>
      <c r="N26" s="51">
        <f t="shared" si="5"/>
        <v>0</v>
      </c>
      <c r="O26" s="51"/>
      <c r="P26" s="51">
        <f t="shared" si="6"/>
        <v>0</v>
      </c>
      <c r="Q26" s="51"/>
      <c r="R26" s="51"/>
      <c r="S26" s="51"/>
      <c r="T26" s="51">
        <f t="shared" si="1"/>
        <v>0</v>
      </c>
      <c r="U26" s="52">
        <v>0</v>
      </c>
      <c r="V26" s="51">
        <f t="shared" si="2"/>
        <v>0</v>
      </c>
      <c r="W26" s="15">
        <f t="shared" si="3"/>
        <v>0</v>
      </c>
      <c r="X26" s="15"/>
      <c r="Y26" s="15"/>
      <c r="Z26" s="2" t="s">
        <v>20</v>
      </c>
      <c r="AA26" s="55">
        <v>1.5</v>
      </c>
      <c r="AB26" s="53" t="e">
        <f t="shared" si="4"/>
        <v>#DIV/0!</v>
      </c>
    </row>
    <row r="27" spans="1:28" ht="12" hidden="1" customHeight="1">
      <c r="A27" s="3" t="s">
        <v>76</v>
      </c>
      <c r="B27" s="2" t="s">
        <v>77</v>
      </c>
      <c r="C27" s="2" t="s">
        <v>78</v>
      </c>
      <c r="D27" s="2" t="s">
        <v>78</v>
      </c>
      <c r="E27" s="2" t="s">
        <v>17</v>
      </c>
      <c r="F27" s="2" t="s">
        <v>79</v>
      </c>
      <c r="G27" s="2" t="s">
        <v>19</v>
      </c>
      <c r="H27" s="4">
        <v>41393</v>
      </c>
      <c r="I27" s="51"/>
      <c r="J27" s="51"/>
      <c r="K27" s="51"/>
      <c r="L27" s="51"/>
      <c r="M27" s="51">
        <f>J27*AA27</f>
        <v>0</v>
      </c>
      <c r="N27" s="51">
        <f t="shared" si="5"/>
        <v>0</v>
      </c>
      <c r="O27" s="51"/>
      <c r="P27" s="51">
        <f t="shared" si="6"/>
        <v>0</v>
      </c>
      <c r="Q27" s="51"/>
      <c r="R27" s="51"/>
      <c r="S27" s="51"/>
      <c r="T27" s="51">
        <f t="shared" si="1"/>
        <v>0</v>
      </c>
      <c r="U27" s="52">
        <v>0</v>
      </c>
      <c r="V27" s="51">
        <f t="shared" si="2"/>
        <v>0</v>
      </c>
      <c r="W27" s="15">
        <f t="shared" si="3"/>
        <v>0</v>
      </c>
      <c r="X27" s="15"/>
      <c r="Y27" s="15"/>
      <c r="Z27" s="2" t="s">
        <v>20</v>
      </c>
      <c r="AA27" s="55">
        <v>2</v>
      </c>
      <c r="AB27" s="53" t="e">
        <f t="shared" si="4"/>
        <v>#DIV/0!</v>
      </c>
    </row>
    <row r="28" spans="1:28" ht="12" hidden="1" customHeight="1">
      <c r="A28" s="3" t="s">
        <v>80</v>
      </c>
      <c r="B28" s="2" t="s">
        <v>81</v>
      </c>
      <c r="C28" s="2" t="s">
        <v>39</v>
      </c>
      <c r="D28" s="2" t="s">
        <v>39</v>
      </c>
      <c r="E28" s="2" t="s">
        <v>17</v>
      </c>
      <c r="F28" s="2" t="s">
        <v>79</v>
      </c>
      <c r="G28" s="2" t="s">
        <v>19</v>
      </c>
      <c r="H28" s="4">
        <v>42401</v>
      </c>
      <c r="I28" s="51"/>
      <c r="J28" s="51"/>
      <c r="K28" s="51"/>
      <c r="L28" s="51"/>
      <c r="M28" s="51">
        <f t="shared" ref="M28" si="11">J28*AA28</f>
        <v>0</v>
      </c>
      <c r="N28" s="51">
        <f t="shared" si="5"/>
        <v>0</v>
      </c>
      <c r="O28" s="51"/>
      <c r="P28" s="51">
        <f t="shared" si="6"/>
        <v>0</v>
      </c>
      <c r="Q28" s="51"/>
      <c r="R28" s="51"/>
      <c r="S28" s="51"/>
      <c r="T28" s="51">
        <f t="shared" si="1"/>
        <v>0</v>
      </c>
      <c r="U28" s="52">
        <v>0</v>
      </c>
      <c r="V28" s="51">
        <f t="shared" si="2"/>
        <v>0</v>
      </c>
      <c r="W28" s="15">
        <f t="shared" si="3"/>
        <v>0</v>
      </c>
      <c r="X28" s="15"/>
      <c r="Y28" s="15"/>
      <c r="Z28" s="2" t="s">
        <v>20</v>
      </c>
      <c r="AA28" s="55">
        <v>1.8</v>
      </c>
      <c r="AB28" s="53" t="e">
        <f t="shared" si="4"/>
        <v>#DIV/0!</v>
      </c>
    </row>
    <row r="29" spans="1:28" ht="12" hidden="1" customHeight="1">
      <c r="A29" s="3" t="s">
        <v>82</v>
      </c>
      <c r="B29" s="2" t="s">
        <v>83</v>
      </c>
      <c r="C29" s="2" t="s">
        <v>16</v>
      </c>
      <c r="D29" s="2" t="s">
        <v>16</v>
      </c>
      <c r="E29" s="2" t="s">
        <v>17</v>
      </c>
      <c r="F29" s="2" t="s">
        <v>79</v>
      </c>
      <c r="G29" s="2" t="s">
        <v>19</v>
      </c>
      <c r="H29" s="4">
        <v>42771</v>
      </c>
      <c r="I29" s="51"/>
      <c r="J29" s="51"/>
      <c r="K29" s="51"/>
      <c r="L29" s="51"/>
      <c r="M29" s="51">
        <f>J29*AA29</f>
        <v>0</v>
      </c>
      <c r="N29" s="51">
        <f t="shared" si="5"/>
        <v>0</v>
      </c>
      <c r="O29" s="51"/>
      <c r="P29" s="51">
        <f t="shared" si="6"/>
        <v>0</v>
      </c>
      <c r="Q29" s="51"/>
      <c r="R29" s="51"/>
      <c r="S29" s="51"/>
      <c r="T29" s="51">
        <f t="shared" si="1"/>
        <v>0</v>
      </c>
      <c r="U29" s="52">
        <v>0</v>
      </c>
      <c r="V29" s="51">
        <f t="shared" si="2"/>
        <v>0</v>
      </c>
      <c r="W29" s="15">
        <f t="shared" ref="W29:W60" si="12">T29-V29</f>
        <v>0</v>
      </c>
      <c r="X29" s="15"/>
      <c r="Y29" s="15"/>
      <c r="Z29" s="2" t="s">
        <v>20</v>
      </c>
      <c r="AA29" s="55">
        <v>1.5</v>
      </c>
      <c r="AB29" s="53" t="e">
        <f t="shared" si="4"/>
        <v>#DIV/0!</v>
      </c>
    </row>
    <row r="30" spans="1:28" ht="12" hidden="1" customHeight="1">
      <c r="A30" s="3" t="s">
        <v>84</v>
      </c>
      <c r="B30" s="2" t="s">
        <v>85</v>
      </c>
      <c r="C30" s="2" t="s">
        <v>23</v>
      </c>
      <c r="D30" s="2" t="s">
        <v>24</v>
      </c>
      <c r="E30" s="2" t="s">
        <v>17</v>
      </c>
      <c r="F30" s="2" t="s">
        <v>86</v>
      </c>
      <c r="G30" s="2" t="s">
        <v>19</v>
      </c>
      <c r="H30" s="4">
        <v>42248</v>
      </c>
      <c r="I30" s="51"/>
      <c r="J30" s="51"/>
      <c r="K30" s="51"/>
      <c r="L30" s="51"/>
      <c r="M30" s="51">
        <f>J30*AA30</f>
        <v>0</v>
      </c>
      <c r="N30" s="51">
        <f t="shared" si="5"/>
        <v>0</v>
      </c>
      <c r="O30" s="51"/>
      <c r="P30" s="51">
        <f t="shared" si="6"/>
        <v>0</v>
      </c>
      <c r="Q30" s="51"/>
      <c r="R30" s="51"/>
      <c r="S30" s="51"/>
      <c r="T30" s="51">
        <f t="shared" si="1"/>
        <v>0</v>
      </c>
      <c r="U30" s="52">
        <v>0</v>
      </c>
      <c r="V30" s="51">
        <f t="shared" si="2"/>
        <v>0</v>
      </c>
      <c r="W30" s="15">
        <f t="shared" si="12"/>
        <v>0</v>
      </c>
      <c r="X30" s="15">
        <f t="shared" ref="X30:X31" si="13">V30</f>
        <v>0</v>
      </c>
      <c r="Y30" s="15"/>
      <c r="Z30" s="2" t="s">
        <v>20</v>
      </c>
      <c r="AA30" s="55">
        <v>1</v>
      </c>
      <c r="AB30" s="53" t="e">
        <f t="shared" si="4"/>
        <v>#DIV/0!</v>
      </c>
    </row>
    <row r="31" spans="1:28" ht="12" hidden="1" customHeight="1">
      <c r="A31" s="3" t="s">
        <v>87</v>
      </c>
      <c r="B31" s="2" t="s">
        <v>88</v>
      </c>
      <c r="C31" s="2" t="s">
        <v>16</v>
      </c>
      <c r="D31" s="2" t="s">
        <v>16</v>
      </c>
      <c r="E31" s="2" t="s">
        <v>17</v>
      </c>
      <c r="F31" s="2" t="s">
        <v>86</v>
      </c>
      <c r="G31" s="2" t="s">
        <v>19</v>
      </c>
      <c r="H31" s="4">
        <v>42583</v>
      </c>
      <c r="I31" s="51"/>
      <c r="J31" s="51"/>
      <c r="K31" s="51"/>
      <c r="L31" s="51"/>
      <c r="M31" s="51">
        <f t="shared" ref="M31:M32" si="14">J31*AA31</f>
        <v>0</v>
      </c>
      <c r="N31" s="51">
        <f t="shared" si="5"/>
        <v>0</v>
      </c>
      <c r="O31" s="51"/>
      <c r="P31" s="51">
        <f t="shared" si="6"/>
        <v>0</v>
      </c>
      <c r="Q31" s="51"/>
      <c r="R31" s="51"/>
      <c r="S31" s="51"/>
      <c r="T31" s="51">
        <f t="shared" si="1"/>
        <v>0</v>
      </c>
      <c r="U31" s="52">
        <v>0</v>
      </c>
      <c r="V31" s="51">
        <f t="shared" si="2"/>
        <v>0</v>
      </c>
      <c r="W31" s="15">
        <f t="shared" si="12"/>
        <v>0</v>
      </c>
      <c r="X31" s="15">
        <f t="shared" si="13"/>
        <v>0</v>
      </c>
      <c r="Y31" s="15"/>
      <c r="Z31" s="2" t="s">
        <v>20</v>
      </c>
      <c r="AA31" s="55">
        <v>1.5</v>
      </c>
      <c r="AB31" s="53" t="e">
        <f t="shared" si="4"/>
        <v>#DIV/0!</v>
      </c>
    </row>
    <row r="32" spans="1:28" ht="12" hidden="1" customHeight="1">
      <c r="A32" s="3" t="s">
        <v>89</v>
      </c>
      <c r="B32" s="2" t="s">
        <v>90</v>
      </c>
      <c r="C32" s="2" t="s">
        <v>16</v>
      </c>
      <c r="D32" s="2" t="s">
        <v>16</v>
      </c>
      <c r="E32" s="2" t="s">
        <v>17</v>
      </c>
      <c r="F32" s="2" t="s">
        <v>86</v>
      </c>
      <c r="G32" s="2" t="s">
        <v>19</v>
      </c>
      <c r="H32" s="4">
        <v>42668</v>
      </c>
      <c r="I32" s="51"/>
      <c r="J32" s="51"/>
      <c r="K32" s="51"/>
      <c r="L32" s="51"/>
      <c r="M32" s="51">
        <f t="shared" si="14"/>
        <v>0</v>
      </c>
      <c r="N32" s="51">
        <f t="shared" si="5"/>
        <v>0</v>
      </c>
      <c r="O32" s="51"/>
      <c r="P32" s="51">
        <f t="shared" si="6"/>
        <v>0</v>
      </c>
      <c r="Q32" s="51"/>
      <c r="R32" s="51"/>
      <c r="S32" s="51"/>
      <c r="T32" s="51">
        <f t="shared" si="1"/>
        <v>0</v>
      </c>
      <c r="U32" s="52">
        <v>0</v>
      </c>
      <c r="V32" s="51">
        <f t="shared" si="2"/>
        <v>0</v>
      </c>
      <c r="W32" s="15">
        <f t="shared" si="12"/>
        <v>0</v>
      </c>
      <c r="X32" s="15"/>
      <c r="Y32" s="15"/>
      <c r="Z32" s="2" t="s">
        <v>20</v>
      </c>
      <c r="AA32" s="55">
        <v>1.5</v>
      </c>
      <c r="AB32" s="53" t="e">
        <f t="shared" si="4"/>
        <v>#DIV/0!</v>
      </c>
    </row>
    <row r="33" spans="1:28" ht="12" hidden="1" customHeight="1">
      <c r="A33" s="3" t="s">
        <v>91</v>
      </c>
      <c r="B33" s="2" t="s">
        <v>92</v>
      </c>
      <c r="C33" s="2" t="s">
        <v>23</v>
      </c>
      <c r="D33" s="2" t="s">
        <v>24</v>
      </c>
      <c r="E33" s="2" t="s">
        <v>17</v>
      </c>
      <c r="F33" s="2" t="s">
        <v>86</v>
      </c>
      <c r="G33" s="2" t="s">
        <v>19</v>
      </c>
      <c r="H33" s="4">
        <v>41457</v>
      </c>
      <c r="I33" s="51"/>
      <c r="J33" s="51"/>
      <c r="K33" s="51"/>
      <c r="L33" s="51"/>
      <c r="M33" s="51">
        <f>J33*AA33</f>
        <v>0</v>
      </c>
      <c r="N33" s="51">
        <f t="shared" si="5"/>
        <v>0</v>
      </c>
      <c r="O33" s="51"/>
      <c r="P33" s="51">
        <f t="shared" si="6"/>
        <v>0</v>
      </c>
      <c r="Q33" s="51"/>
      <c r="R33" s="51"/>
      <c r="S33" s="51"/>
      <c r="T33" s="51">
        <f t="shared" si="1"/>
        <v>0</v>
      </c>
      <c r="U33" s="52">
        <v>0</v>
      </c>
      <c r="V33" s="51">
        <f t="shared" si="2"/>
        <v>0</v>
      </c>
      <c r="W33" s="15">
        <f t="shared" si="12"/>
        <v>0</v>
      </c>
      <c r="X33" s="15"/>
      <c r="Y33" s="15"/>
      <c r="Z33" s="2" t="s">
        <v>20</v>
      </c>
      <c r="AA33" s="55">
        <v>1</v>
      </c>
      <c r="AB33" s="53" t="e">
        <f t="shared" si="4"/>
        <v>#DIV/0!</v>
      </c>
    </row>
    <row r="34" spans="1:28" ht="12" hidden="1" customHeight="1">
      <c r="A34" s="3" t="s">
        <v>93</v>
      </c>
      <c r="B34" s="2" t="s">
        <v>94</v>
      </c>
      <c r="C34" s="2" t="s">
        <v>16</v>
      </c>
      <c r="D34" s="2" t="s">
        <v>16</v>
      </c>
      <c r="E34" s="2" t="s">
        <v>17</v>
      </c>
      <c r="F34" s="2" t="s">
        <v>86</v>
      </c>
      <c r="G34" s="2" t="s">
        <v>19</v>
      </c>
      <c r="H34" s="4">
        <v>41465</v>
      </c>
      <c r="I34" s="51"/>
      <c r="J34" s="51"/>
      <c r="K34" s="51"/>
      <c r="L34" s="51"/>
      <c r="M34" s="51">
        <f>J34*AA34</f>
        <v>0</v>
      </c>
      <c r="N34" s="51">
        <f t="shared" si="5"/>
        <v>0</v>
      </c>
      <c r="O34" s="51"/>
      <c r="P34" s="51">
        <f t="shared" si="6"/>
        <v>0</v>
      </c>
      <c r="Q34" s="51"/>
      <c r="R34" s="51"/>
      <c r="S34" s="51"/>
      <c r="T34" s="51">
        <f t="shared" ref="T34:T65" si="15">Q34+R34+S34</f>
        <v>0</v>
      </c>
      <c r="U34" s="52">
        <v>0</v>
      </c>
      <c r="V34" s="51">
        <f t="shared" ref="V34:V65" si="16">ROUNDUP((IF(U34=0,"0",IF(U34=1,(T34/3*1),IF(U34=2,(T34/3*2),IF(U34=3,U34,IF(T34&lt;3,"4")))))),0)</f>
        <v>0</v>
      </c>
      <c r="W34" s="15">
        <f t="shared" si="12"/>
        <v>0</v>
      </c>
      <c r="X34" s="15"/>
      <c r="Y34" s="15"/>
      <c r="Z34" s="2" t="s">
        <v>20</v>
      </c>
      <c r="AA34" s="55">
        <v>1.5</v>
      </c>
      <c r="AB34" s="53" t="e">
        <f t="shared" ref="AB34:AB65" si="17">T34/J34</f>
        <v>#DIV/0!</v>
      </c>
    </row>
    <row r="35" spans="1:28" ht="12" hidden="1" customHeight="1">
      <c r="A35" s="3" t="s">
        <v>95</v>
      </c>
      <c r="B35" s="2" t="s">
        <v>96</v>
      </c>
      <c r="C35" s="2" t="s">
        <v>23</v>
      </c>
      <c r="D35" s="2" t="s">
        <v>24</v>
      </c>
      <c r="E35" s="2" t="s">
        <v>17</v>
      </c>
      <c r="F35" s="2" t="s">
        <v>86</v>
      </c>
      <c r="G35" s="2" t="s">
        <v>19</v>
      </c>
      <c r="H35" s="4">
        <v>41591</v>
      </c>
      <c r="I35" s="51"/>
      <c r="J35" s="51"/>
      <c r="K35" s="51"/>
      <c r="L35" s="51"/>
      <c r="M35" s="51">
        <f t="shared" ref="M35:M38" si="18">J35*AA35</f>
        <v>0</v>
      </c>
      <c r="N35" s="51">
        <f t="shared" si="5"/>
        <v>0</v>
      </c>
      <c r="O35" s="51"/>
      <c r="P35" s="51">
        <f t="shared" si="6"/>
        <v>0</v>
      </c>
      <c r="Q35" s="51"/>
      <c r="R35" s="51"/>
      <c r="S35" s="51"/>
      <c r="T35" s="51">
        <f t="shared" si="15"/>
        <v>0</v>
      </c>
      <c r="U35" s="52">
        <v>0</v>
      </c>
      <c r="V35" s="51">
        <f t="shared" si="16"/>
        <v>0</v>
      </c>
      <c r="W35" s="15">
        <f t="shared" si="12"/>
        <v>0</v>
      </c>
      <c r="X35" s="15">
        <f>V35</f>
        <v>0</v>
      </c>
      <c r="Y35" s="15"/>
      <c r="Z35" s="2" t="s">
        <v>20</v>
      </c>
      <c r="AA35" s="55">
        <v>1</v>
      </c>
      <c r="AB35" s="53" t="e">
        <f t="shared" si="17"/>
        <v>#DIV/0!</v>
      </c>
    </row>
    <row r="36" spans="1:28" ht="12" hidden="1" customHeight="1">
      <c r="A36" s="3" t="s">
        <v>97</v>
      </c>
      <c r="B36" s="2" t="s">
        <v>98</v>
      </c>
      <c r="C36" s="2" t="s">
        <v>23</v>
      </c>
      <c r="D36" s="2" t="s">
        <v>24</v>
      </c>
      <c r="E36" s="2" t="s">
        <v>17</v>
      </c>
      <c r="F36" s="2" t="s">
        <v>86</v>
      </c>
      <c r="G36" s="2" t="s">
        <v>19</v>
      </c>
      <c r="H36" s="4">
        <v>41821</v>
      </c>
      <c r="I36" s="51"/>
      <c r="J36" s="51"/>
      <c r="K36" s="51"/>
      <c r="L36" s="51"/>
      <c r="M36" s="51">
        <f t="shared" si="18"/>
        <v>0</v>
      </c>
      <c r="N36" s="51">
        <f t="shared" si="5"/>
        <v>0</v>
      </c>
      <c r="O36" s="51"/>
      <c r="P36" s="51">
        <f t="shared" si="6"/>
        <v>0</v>
      </c>
      <c r="Q36" s="51"/>
      <c r="R36" s="51"/>
      <c r="S36" s="51"/>
      <c r="T36" s="51">
        <f t="shared" si="15"/>
        <v>0</v>
      </c>
      <c r="U36" s="52">
        <v>0</v>
      </c>
      <c r="V36" s="51">
        <f t="shared" si="16"/>
        <v>0</v>
      </c>
      <c r="W36" s="15">
        <f t="shared" si="12"/>
        <v>0</v>
      </c>
      <c r="X36" s="15"/>
      <c r="Y36" s="15"/>
      <c r="Z36" s="2" t="s">
        <v>20</v>
      </c>
      <c r="AA36" s="55">
        <v>1</v>
      </c>
      <c r="AB36" s="53" t="e">
        <f t="shared" si="17"/>
        <v>#DIV/0!</v>
      </c>
    </row>
    <row r="37" spans="1:28" ht="12" hidden="1" customHeight="1">
      <c r="A37" s="3" t="s">
        <v>99</v>
      </c>
      <c r="B37" s="2" t="s">
        <v>100</v>
      </c>
      <c r="C37" s="2" t="s">
        <v>16</v>
      </c>
      <c r="D37" s="2" t="s">
        <v>16</v>
      </c>
      <c r="E37" s="2" t="s">
        <v>17</v>
      </c>
      <c r="F37" s="2" t="s">
        <v>86</v>
      </c>
      <c r="G37" s="2" t="s">
        <v>19</v>
      </c>
      <c r="H37" s="4">
        <v>41902</v>
      </c>
      <c r="I37" s="51"/>
      <c r="J37" s="51"/>
      <c r="K37" s="51"/>
      <c r="L37" s="51"/>
      <c r="M37" s="51">
        <f t="shared" si="18"/>
        <v>0</v>
      </c>
      <c r="N37" s="51">
        <f t="shared" si="5"/>
        <v>0</v>
      </c>
      <c r="O37" s="51"/>
      <c r="P37" s="51">
        <f t="shared" si="6"/>
        <v>0</v>
      </c>
      <c r="Q37" s="51"/>
      <c r="R37" s="51"/>
      <c r="S37" s="51"/>
      <c r="T37" s="51">
        <f t="shared" si="15"/>
        <v>0</v>
      </c>
      <c r="U37" s="52">
        <v>0</v>
      </c>
      <c r="V37" s="51">
        <f t="shared" si="16"/>
        <v>0</v>
      </c>
      <c r="W37" s="15">
        <f t="shared" si="12"/>
        <v>0</v>
      </c>
      <c r="X37" s="15"/>
      <c r="Y37" s="15"/>
      <c r="Z37" s="2" t="s">
        <v>20</v>
      </c>
      <c r="AA37" s="55">
        <v>1.5</v>
      </c>
      <c r="AB37" s="53" t="e">
        <f t="shared" si="17"/>
        <v>#DIV/0!</v>
      </c>
    </row>
    <row r="38" spans="1:28" ht="12" hidden="1" customHeight="1">
      <c r="A38" s="3" t="s">
        <v>101</v>
      </c>
      <c r="B38" s="2" t="s">
        <v>102</v>
      </c>
      <c r="C38" s="2" t="s">
        <v>16</v>
      </c>
      <c r="D38" s="2" t="s">
        <v>16</v>
      </c>
      <c r="E38" s="2" t="s">
        <v>17</v>
      </c>
      <c r="F38" s="2" t="s">
        <v>86</v>
      </c>
      <c r="G38" s="2" t="s">
        <v>19</v>
      </c>
      <c r="H38" s="4">
        <v>41926</v>
      </c>
      <c r="I38" s="51"/>
      <c r="J38" s="51"/>
      <c r="K38" s="51"/>
      <c r="L38" s="51"/>
      <c r="M38" s="51">
        <f t="shared" si="18"/>
        <v>0</v>
      </c>
      <c r="N38" s="51">
        <f t="shared" si="5"/>
        <v>0</v>
      </c>
      <c r="O38" s="51"/>
      <c r="P38" s="51">
        <f t="shared" si="6"/>
        <v>0</v>
      </c>
      <c r="Q38" s="51"/>
      <c r="R38" s="51"/>
      <c r="S38" s="51"/>
      <c r="T38" s="51">
        <f t="shared" si="15"/>
        <v>0</v>
      </c>
      <c r="U38" s="52">
        <v>0</v>
      </c>
      <c r="V38" s="51">
        <f t="shared" si="16"/>
        <v>0</v>
      </c>
      <c r="W38" s="15">
        <f t="shared" si="12"/>
        <v>0</v>
      </c>
      <c r="X38" s="15"/>
      <c r="Y38" s="15"/>
      <c r="Z38" s="2" t="s">
        <v>20</v>
      </c>
      <c r="AA38" s="55">
        <v>1.5</v>
      </c>
      <c r="AB38" s="53" t="e">
        <f t="shared" si="17"/>
        <v>#DIV/0!</v>
      </c>
    </row>
    <row r="39" spans="1:28" ht="12" hidden="1" customHeight="1">
      <c r="A39" s="3" t="s">
        <v>103</v>
      </c>
      <c r="B39" s="2" t="s">
        <v>104</v>
      </c>
      <c r="C39" s="2" t="s">
        <v>23</v>
      </c>
      <c r="D39" s="2" t="s">
        <v>24</v>
      </c>
      <c r="E39" s="2" t="s">
        <v>17</v>
      </c>
      <c r="F39" s="2" t="s">
        <v>86</v>
      </c>
      <c r="G39" s="2" t="s">
        <v>19</v>
      </c>
      <c r="H39" s="4">
        <v>41981</v>
      </c>
      <c r="I39" s="51"/>
      <c r="J39" s="51"/>
      <c r="K39" s="51"/>
      <c r="L39" s="51"/>
      <c r="M39" s="51">
        <f>J39*AA39</f>
        <v>0</v>
      </c>
      <c r="N39" s="51">
        <f t="shared" si="5"/>
        <v>0</v>
      </c>
      <c r="O39" s="51"/>
      <c r="P39" s="51">
        <f t="shared" si="6"/>
        <v>0</v>
      </c>
      <c r="Q39" s="51"/>
      <c r="R39" s="51"/>
      <c r="S39" s="51"/>
      <c r="T39" s="51">
        <f t="shared" si="15"/>
        <v>0</v>
      </c>
      <c r="U39" s="52">
        <v>0</v>
      </c>
      <c r="V39" s="51">
        <f t="shared" si="16"/>
        <v>0</v>
      </c>
      <c r="W39" s="15">
        <f t="shared" si="12"/>
        <v>0</v>
      </c>
      <c r="X39" s="15"/>
      <c r="Y39" s="15"/>
      <c r="Z39" s="2" t="s">
        <v>20</v>
      </c>
      <c r="AA39" s="55">
        <v>1</v>
      </c>
      <c r="AB39" s="53" t="e">
        <f t="shared" si="17"/>
        <v>#DIV/0!</v>
      </c>
    </row>
    <row r="40" spans="1:28" ht="12" hidden="1" customHeight="1">
      <c r="A40" s="3" t="s">
        <v>105</v>
      </c>
      <c r="B40" s="2" t="s">
        <v>106</v>
      </c>
      <c r="C40" s="2" t="s">
        <v>16</v>
      </c>
      <c r="D40" s="2" t="s">
        <v>16</v>
      </c>
      <c r="E40" s="2" t="s">
        <v>17</v>
      </c>
      <c r="F40" s="2" t="s">
        <v>86</v>
      </c>
      <c r="G40" s="2" t="s">
        <v>19</v>
      </c>
      <c r="H40" s="4">
        <v>42007</v>
      </c>
      <c r="I40" s="51"/>
      <c r="J40" s="51"/>
      <c r="K40" s="51"/>
      <c r="L40" s="51"/>
      <c r="M40" s="51">
        <f>J40*AA40</f>
        <v>0</v>
      </c>
      <c r="N40" s="51">
        <f t="shared" si="5"/>
        <v>0</v>
      </c>
      <c r="O40" s="51"/>
      <c r="P40" s="51">
        <f t="shared" si="6"/>
        <v>0</v>
      </c>
      <c r="Q40" s="51"/>
      <c r="R40" s="51"/>
      <c r="S40" s="51"/>
      <c r="T40" s="51">
        <f t="shared" si="15"/>
        <v>0</v>
      </c>
      <c r="U40" s="52">
        <v>0</v>
      </c>
      <c r="V40" s="51">
        <f t="shared" si="16"/>
        <v>0</v>
      </c>
      <c r="W40" s="15">
        <f t="shared" si="12"/>
        <v>0</v>
      </c>
      <c r="X40" s="15"/>
      <c r="Y40" s="15"/>
      <c r="Z40" s="2" t="s">
        <v>20</v>
      </c>
      <c r="AA40" s="55">
        <v>1.5</v>
      </c>
      <c r="AB40" s="53" t="e">
        <f t="shared" si="17"/>
        <v>#DIV/0!</v>
      </c>
    </row>
    <row r="41" spans="1:28" ht="12" hidden="1" customHeight="1">
      <c r="A41" s="3" t="s">
        <v>107</v>
      </c>
      <c r="B41" s="2" t="s">
        <v>108</v>
      </c>
      <c r="C41" s="2" t="s">
        <v>23</v>
      </c>
      <c r="D41" s="2" t="s">
        <v>24</v>
      </c>
      <c r="E41" s="2" t="s">
        <v>17</v>
      </c>
      <c r="F41" s="2" t="s">
        <v>86</v>
      </c>
      <c r="G41" s="2" t="s">
        <v>19</v>
      </c>
      <c r="H41" s="4">
        <v>42036</v>
      </c>
      <c r="I41" s="51"/>
      <c r="J41" s="51"/>
      <c r="K41" s="51"/>
      <c r="L41" s="51"/>
      <c r="M41" s="51">
        <f t="shared" ref="M41:M45" si="19">J41*AA41</f>
        <v>0</v>
      </c>
      <c r="N41" s="51">
        <f t="shared" si="5"/>
        <v>0</v>
      </c>
      <c r="O41" s="51"/>
      <c r="P41" s="51">
        <f t="shared" si="6"/>
        <v>0</v>
      </c>
      <c r="Q41" s="51"/>
      <c r="R41" s="51"/>
      <c r="S41" s="51"/>
      <c r="T41" s="51">
        <f t="shared" si="15"/>
        <v>0</v>
      </c>
      <c r="U41" s="52">
        <v>0</v>
      </c>
      <c r="V41" s="51">
        <f t="shared" si="16"/>
        <v>0</v>
      </c>
      <c r="W41" s="15">
        <f t="shared" si="12"/>
        <v>0</v>
      </c>
      <c r="X41" s="15"/>
      <c r="Y41" s="15"/>
      <c r="Z41" s="2" t="s">
        <v>20</v>
      </c>
      <c r="AA41" s="55">
        <v>1</v>
      </c>
      <c r="AB41" s="53" t="e">
        <f t="shared" si="17"/>
        <v>#DIV/0!</v>
      </c>
    </row>
    <row r="42" spans="1:28" ht="12" hidden="1" customHeight="1">
      <c r="A42" s="3" t="s">
        <v>109</v>
      </c>
      <c r="B42" s="2" t="s">
        <v>110</v>
      </c>
      <c r="C42" s="2" t="s">
        <v>23</v>
      </c>
      <c r="D42" s="2" t="s">
        <v>24</v>
      </c>
      <c r="E42" s="2" t="s">
        <v>17</v>
      </c>
      <c r="F42" s="2" t="s">
        <v>86</v>
      </c>
      <c r="G42" s="2" t="s">
        <v>19</v>
      </c>
      <c r="H42" s="4">
        <v>42036</v>
      </c>
      <c r="I42" s="51"/>
      <c r="J42" s="51"/>
      <c r="K42" s="51"/>
      <c r="L42" s="51"/>
      <c r="M42" s="51">
        <f t="shared" si="19"/>
        <v>0</v>
      </c>
      <c r="N42" s="51">
        <f t="shared" si="5"/>
        <v>0</v>
      </c>
      <c r="O42" s="51"/>
      <c r="P42" s="51">
        <f t="shared" si="6"/>
        <v>0</v>
      </c>
      <c r="Q42" s="51"/>
      <c r="R42" s="51"/>
      <c r="S42" s="51"/>
      <c r="T42" s="51">
        <f t="shared" si="15"/>
        <v>0</v>
      </c>
      <c r="U42" s="52">
        <v>0</v>
      </c>
      <c r="V42" s="51">
        <f t="shared" si="16"/>
        <v>0</v>
      </c>
      <c r="W42" s="15">
        <f t="shared" si="12"/>
        <v>0</v>
      </c>
      <c r="X42" s="15"/>
      <c r="Y42" s="15"/>
      <c r="Z42" s="2" t="s">
        <v>20</v>
      </c>
      <c r="AA42" s="55">
        <v>1</v>
      </c>
      <c r="AB42" s="53" t="e">
        <f t="shared" si="17"/>
        <v>#DIV/0!</v>
      </c>
    </row>
    <row r="43" spans="1:28" ht="12" hidden="1" customHeight="1">
      <c r="A43" s="3" t="s">
        <v>111</v>
      </c>
      <c r="B43" s="2" t="s">
        <v>112</v>
      </c>
      <c r="C43" s="2" t="s">
        <v>23</v>
      </c>
      <c r="D43" s="2" t="s">
        <v>24</v>
      </c>
      <c r="E43" s="2" t="s">
        <v>17</v>
      </c>
      <c r="F43" s="2" t="s">
        <v>86</v>
      </c>
      <c r="G43" s="2" t="s">
        <v>19</v>
      </c>
      <c r="H43" s="4">
        <v>42431</v>
      </c>
      <c r="I43" s="51"/>
      <c r="J43" s="51"/>
      <c r="K43" s="51"/>
      <c r="L43" s="51"/>
      <c r="M43" s="51">
        <f t="shared" si="19"/>
        <v>0</v>
      </c>
      <c r="N43" s="51">
        <f t="shared" si="5"/>
        <v>0</v>
      </c>
      <c r="O43" s="51"/>
      <c r="P43" s="51">
        <f t="shared" si="6"/>
        <v>0</v>
      </c>
      <c r="Q43" s="51"/>
      <c r="R43" s="51"/>
      <c r="S43" s="51"/>
      <c r="T43" s="51">
        <f t="shared" si="15"/>
        <v>0</v>
      </c>
      <c r="U43" s="52">
        <v>0</v>
      </c>
      <c r="V43" s="51">
        <f t="shared" si="16"/>
        <v>0</v>
      </c>
      <c r="W43" s="15">
        <f t="shared" si="12"/>
        <v>0</v>
      </c>
      <c r="X43" s="15"/>
      <c r="Y43" s="15"/>
      <c r="Z43" s="2" t="s">
        <v>20</v>
      </c>
      <c r="AA43" s="55">
        <v>1</v>
      </c>
      <c r="AB43" s="53" t="e">
        <f t="shared" si="17"/>
        <v>#DIV/0!</v>
      </c>
    </row>
    <row r="44" spans="1:28" ht="12" hidden="1" customHeight="1">
      <c r="A44" s="3" t="s">
        <v>113</v>
      </c>
      <c r="B44" s="2" t="s">
        <v>114</v>
      </c>
      <c r="C44" s="2" t="s">
        <v>23</v>
      </c>
      <c r="D44" s="2" t="s">
        <v>24</v>
      </c>
      <c r="E44" s="2" t="s">
        <v>17</v>
      </c>
      <c r="F44" s="2" t="s">
        <v>86</v>
      </c>
      <c r="G44" s="2" t="s">
        <v>19</v>
      </c>
      <c r="H44" s="4">
        <v>43106</v>
      </c>
      <c r="I44" s="51"/>
      <c r="J44" s="51"/>
      <c r="K44" s="51"/>
      <c r="L44" s="51"/>
      <c r="M44" s="51">
        <f t="shared" si="19"/>
        <v>0</v>
      </c>
      <c r="N44" s="51">
        <f t="shared" si="5"/>
        <v>0</v>
      </c>
      <c r="O44" s="51"/>
      <c r="P44" s="51">
        <f t="shared" si="6"/>
        <v>0</v>
      </c>
      <c r="Q44" s="51"/>
      <c r="R44" s="51"/>
      <c r="S44" s="51"/>
      <c r="T44" s="51">
        <f t="shared" si="15"/>
        <v>0</v>
      </c>
      <c r="U44" s="52">
        <v>0</v>
      </c>
      <c r="V44" s="51">
        <f t="shared" si="16"/>
        <v>0</v>
      </c>
      <c r="W44" s="15">
        <f t="shared" si="12"/>
        <v>0</v>
      </c>
      <c r="X44" s="15"/>
      <c r="Y44" s="15"/>
      <c r="Z44" s="2" t="s">
        <v>20</v>
      </c>
      <c r="AA44" s="55">
        <v>1</v>
      </c>
      <c r="AB44" s="53" t="e">
        <f t="shared" si="17"/>
        <v>#DIV/0!</v>
      </c>
    </row>
    <row r="45" spans="1:28" ht="12" hidden="1" customHeight="1">
      <c r="A45" s="3" t="s">
        <v>115</v>
      </c>
      <c r="B45" s="2" t="s">
        <v>116</v>
      </c>
      <c r="C45" s="2" t="s">
        <v>23</v>
      </c>
      <c r="D45" s="2" t="s">
        <v>24</v>
      </c>
      <c r="E45" s="2" t="s">
        <v>17</v>
      </c>
      <c r="F45" s="2" t="s">
        <v>86</v>
      </c>
      <c r="G45" s="2" t="s">
        <v>19</v>
      </c>
      <c r="H45" s="4">
        <v>43243</v>
      </c>
      <c r="I45" s="51"/>
      <c r="J45" s="51"/>
      <c r="K45" s="51"/>
      <c r="L45" s="51"/>
      <c r="M45" s="51">
        <f t="shared" si="19"/>
        <v>0</v>
      </c>
      <c r="N45" s="51">
        <f t="shared" si="5"/>
        <v>0</v>
      </c>
      <c r="O45" s="51"/>
      <c r="P45" s="51">
        <f t="shared" si="6"/>
        <v>0</v>
      </c>
      <c r="Q45" s="51"/>
      <c r="R45" s="51"/>
      <c r="S45" s="51"/>
      <c r="T45" s="51">
        <f t="shared" si="15"/>
        <v>0</v>
      </c>
      <c r="U45" s="52">
        <v>0</v>
      </c>
      <c r="V45" s="51">
        <f t="shared" si="16"/>
        <v>0</v>
      </c>
      <c r="W45" s="15">
        <f t="shared" si="12"/>
        <v>0</v>
      </c>
      <c r="X45" s="15"/>
      <c r="Y45" s="15"/>
      <c r="Z45" s="2" t="s">
        <v>20</v>
      </c>
      <c r="AA45" s="55">
        <v>1</v>
      </c>
      <c r="AB45" s="53" t="e">
        <f t="shared" si="17"/>
        <v>#DIV/0!</v>
      </c>
    </row>
    <row r="46" spans="1:28" ht="12" hidden="1" customHeight="1">
      <c r="A46" s="3" t="s">
        <v>117</v>
      </c>
      <c r="B46" s="2" t="s">
        <v>118</v>
      </c>
      <c r="C46" s="2" t="s">
        <v>16</v>
      </c>
      <c r="D46" s="2" t="s">
        <v>16</v>
      </c>
      <c r="E46" s="2" t="s">
        <v>17</v>
      </c>
      <c r="F46" s="2" t="s">
        <v>86</v>
      </c>
      <c r="G46" s="2" t="s">
        <v>19</v>
      </c>
      <c r="H46" s="4">
        <v>43626</v>
      </c>
      <c r="I46" s="51"/>
      <c r="J46" s="51"/>
      <c r="K46" s="51"/>
      <c r="L46" s="51"/>
      <c r="M46" s="51">
        <f>J46*AA46</f>
        <v>0</v>
      </c>
      <c r="N46" s="51">
        <f t="shared" si="5"/>
        <v>0</v>
      </c>
      <c r="O46" s="51"/>
      <c r="P46" s="51">
        <f t="shared" si="6"/>
        <v>0</v>
      </c>
      <c r="Q46" s="51"/>
      <c r="R46" s="51"/>
      <c r="S46" s="51"/>
      <c r="T46" s="51">
        <f t="shared" si="15"/>
        <v>0</v>
      </c>
      <c r="U46" s="52">
        <v>0</v>
      </c>
      <c r="V46" s="51">
        <f t="shared" si="16"/>
        <v>0</v>
      </c>
      <c r="W46" s="15">
        <f t="shared" si="12"/>
        <v>0</v>
      </c>
      <c r="X46" s="15"/>
      <c r="Y46" s="15"/>
      <c r="Z46" s="2" t="s">
        <v>20</v>
      </c>
      <c r="AA46" s="55">
        <v>1.5</v>
      </c>
      <c r="AB46" s="53" t="e">
        <f t="shared" si="17"/>
        <v>#DIV/0!</v>
      </c>
    </row>
    <row r="47" spans="1:28" ht="12" hidden="1" customHeight="1">
      <c r="A47" s="3" t="s">
        <v>119</v>
      </c>
      <c r="B47" s="2" t="s">
        <v>120</v>
      </c>
      <c r="C47" s="2" t="s">
        <v>64</v>
      </c>
      <c r="D47" s="2" t="s">
        <v>64</v>
      </c>
      <c r="E47" s="2" t="s">
        <v>121</v>
      </c>
      <c r="F47" s="2" t="s">
        <v>122</v>
      </c>
      <c r="G47" s="2" t="s">
        <v>19</v>
      </c>
      <c r="H47" s="4">
        <v>41791</v>
      </c>
      <c r="I47" s="51"/>
      <c r="J47" s="51"/>
      <c r="K47" s="51"/>
      <c r="L47" s="51"/>
      <c r="M47" s="51">
        <f>J47*AA47</f>
        <v>0</v>
      </c>
      <c r="N47" s="51">
        <f t="shared" si="5"/>
        <v>0</v>
      </c>
      <c r="O47" s="51"/>
      <c r="P47" s="51">
        <f t="shared" si="6"/>
        <v>0</v>
      </c>
      <c r="Q47" s="51"/>
      <c r="R47" s="51"/>
      <c r="S47" s="51"/>
      <c r="T47" s="51">
        <f t="shared" si="15"/>
        <v>0</v>
      </c>
      <c r="U47" s="52">
        <v>0</v>
      </c>
      <c r="V47" s="51">
        <f t="shared" si="16"/>
        <v>0</v>
      </c>
      <c r="W47" s="15">
        <f t="shared" si="12"/>
        <v>0</v>
      </c>
      <c r="X47" s="15"/>
      <c r="Y47" s="15"/>
      <c r="Z47" s="2" t="s">
        <v>123</v>
      </c>
      <c r="AA47" s="55">
        <v>2.2999999999999998</v>
      </c>
      <c r="AB47" s="53" t="e">
        <f t="shared" si="17"/>
        <v>#DIV/0!</v>
      </c>
    </row>
    <row r="48" spans="1:28" ht="12" hidden="1" customHeight="1">
      <c r="A48" s="3" t="s">
        <v>124</v>
      </c>
      <c r="B48" s="2" t="s">
        <v>125</v>
      </c>
      <c r="C48" s="2" t="s">
        <v>16</v>
      </c>
      <c r="D48" s="2" t="s">
        <v>16</v>
      </c>
      <c r="E48" s="2" t="s">
        <v>121</v>
      </c>
      <c r="F48" s="2" t="s">
        <v>122</v>
      </c>
      <c r="G48" s="2" t="s">
        <v>19</v>
      </c>
      <c r="H48" s="4">
        <v>41902</v>
      </c>
      <c r="I48" s="51"/>
      <c r="J48" s="51"/>
      <c r="K48" s="51"/>
      <c r="L48" s="51"/>
      <c r="M48" s="51">
        <f>J48*AA48</f>
        <v>0</v>
      </c>
      <c r="N48" s="51">
        <f t="shared" si="5"/>
        <v>0</v>
      </c>
      <c r="O48" s="51"/>
      <c r="P48" s="51">
        <f t="shared" si="6"/>
        <v>0</v>
      </c>
      <c r="Q48" s="51"/>
      <c r="R48" s="51"/>
      <c r="S48" s="51"/>
      <c r="T48" s="51">
        <f t="shared" si="15"/>
        <v>0</v>
      </c>
      <c r="U48" s="52">
        <v>0</v>
      </c>
      <c r="V48" s="51">
        <f t="shared" si="16"/>
        <v>0</v>
      </c>
      <c r="W48" s="15">
        <f t="shared" si="12"/>
        <v>0</v>
      </c>
      <c r="X48" s="15"/>
      <c r="Y48" s="15"/>
      <c r="Z48" s="2" t="s">
        <v>123</v>
      </c>
      <c r="AA48" s="55">
        <v>1.5</v>
      </c>
      <c r="AB48" s="53" t="e">
        <f t="shared" si="17"/>
        <v>#DIV/0!</v>
      </c>
    </row>
    <row r="49" spans="1:28" ht="12" hidden="1" customHeight="1">
      <c r="A49" s="3" t="s">
        <v>126</v>
      </c>
      <c r="B49" s="2" t="s">
        <v>127</v>
      </c>
      <c r="C49" s="2" t="s">
        <v>23</v>
      </c>
      <c r="D49" s="2" t="s">
        <v>24</v>
      </c>
      <c r="E49" s="2" t="s">
        <v>121</v>
      </c>
      <c r="F49" s="2" t="s">
        <v>122</v>
      </c>
      <c r="G49" s="2" t="s">
        <v>19</v>
      </c>
      <c r="H49" s="4">
        <v>42747</v>
      </c>
      <c r="I49" s="51"/>
      <c r="J49" s="51"/>
      <c r="K49" s="51"/>
      <c r="L49" s="51"/>
      <c r="M49" s="51">
        <f t="shared" ref="M49:M50" si="20">J49*AA49</f>
        <v>0</v>
      </c>
      <c r="N49" s="51">
        <f t="shared" si="5"/>
        <v>0</v>
      </c>
      <c r="O49" s="51"/>
      <c r="P49" s="51">
        <f t="shared" si="6"/>
        <v>0</v>
      </c>
      <c r="Q49" s="51"/>
      <c r="R49" s="51"/>
      <c r="S49" s="51"/>
      <c r="T49" s="51">
        <f t="shared" si="15"/>
        <v>0</v>
      </c>
      <c r="U49" s="52">
        <v>0</v>
      </c>
      <c r="V49" s="51">
        <f t="shared" si="16"/>
        <v>0</v>
      </c>
      <c r="W49" s="15">
        <f t="shared" si="12"/>
        <v>0</v>
      </c>
      <c r="X49" s="15"/>
      <c r="Y49" s="15"/>
      <c r="Z49" s="2" t="s">
        <v>123</v>
      </c>
      <c r="AA49" s="55">
        <v>1</v>
      </c>
      <c r="AB49" s="53" t="e">
        <f t="shared" si="17"/>
        <v>#DIV/0!</v>
      </c>
    </row>
    <row r="50" spans="1:28" ht="12" hidden="1" customHeight="1">
      <c r="A50" s="3" t="s">
        <v>128</v>
      </c>
      <c r="B50" s="2" t="s">
        <v>129</v>
      </c>
      <c r="C50" s="2" t="s">
        <v>23</v>
      </c>
      <c r="D50" s="2" t="s">
        <v>24</v>
      </c>
      <c r="E50" s="2" t="s">
        <v>121</v>
      </c>
      <c r="F50" s="2" t="s">
        <v>122</v>
      </c>
      <c r="G50" s="2" t="s">
        <v>19</v>
      </c>
      <c r="H50" s="4">
        <v>42749</v>
      </c>
      <c r="I50" s="51"/>
      <c r="J50" s="51"/>
      <c r="K50" s="51"/>
      <c r="L50" s="51"/>
      <c r="M50" s="51">
        <f t="shared" si="20"/>
        <v>0</v>
      </c>
      <c r="N50" s="51">
        <f t="shared" si="5"/>
        <v>0</v>
      </c>
      <c r="O50" s="51"/>
      <c r="P50" s="51">
        <f t="shared" si="6"/>
        <v>0</v>
      </c>
      <c r="Q50" s="51"/>
      <c r="R50" s="51"/>
      <c r="S50" s="51"/>
      <c r="T50" s="51">
        <f t="shared" si="15"/>
        <v>0</v>
      </c>
      <c r="U50" s="52">
        <v>0</v>
      </c>
      <c r="V50" s="51">
        <f t="shared" si="16"/>
        <v>0</v>
      </c>
      <c r="W50" s="15">
        <f t="shared" si="12"/>
        <v>0</v>
      </c>
      <c r="X50" s="15"/>
      <c r="Y50" s="15"/>
      <c r="Z50" s="2" t="s">
        <v>123</v>
      </c>
      <c r="AA50" s="55">
        <v>1</v>
      </c>
      <c r="AB50" s="53" t="e">
        <f t="shared" si="17"/>
        <v>#DIV/0!</v>
      </c>
    </row>
    <row r="51" spans="1:28" ht="12" hidden="1" customHeight="1">
      <c r="A51" s="3" t="s">
        <v>130</v>
      </c>
      <c r="B51" s="2" t="s">
        <v>131</v>
      </c>
      <c r="C51" s="2" t="s">
        <v>16</v>
      </c>
      <c r="D51" s="2" t="s">
        <v>16</v>
      </c>
      <c r="E51" s="2" t="s">
        <v>121</v>
      </c>
      <c r="F51" s="2" t="s">
        <v>122</v>
      </c>
      <c r="G51" s="2" t="s">
        <v>19</v>
      </c>
      <c r="H51" s="4">
        <v>44354</v>
      </c>
      <c r="I51" s="51"/>
      <c r="J51" s="51"/>
      <c r="K51" s="51"/>
      <c r="L51" s="51"/>
      <c r="M51" s="51">
        <f>J51*AA51</f>
        <v>0</v>
      </c>
      <c r="N51" s="51">
        <f t="shared" si="5"/>
        <v>0</v>
      </c>
      <c r="O51" s="51"/>
      <c r="P51" s="51">
        <f t="shared" si="6"/>
        <v>0</v>
      </c>
      <c r="Q51" s="51"/>
      <c r="R51" s="51"/>
      <c r="S51" s="51"/>
      <c r="T51" s="51">
        <f t="shared" si="15"/>
        <v>0</v>
      </c>
      <c r="U51" s="52">
        <v>0</v>
      </c>
      <c r="V51" s="51">
        <f t="shared" si="16"/>
        <v>0</v>
      </c>
      <c r="W51" s="15">
        <f t="shared" si="12"/>
        <v>0</v>
      </c>
      <c r="X51" s="15"/>
      <c r="Y51" s="15"/>
      <c r="Z51" s="2" t="s">
        <v>123</v>
      </c>
      <c r="AA51" s="55">
        <v>1.5</v>
      </c>
      <c r="AB51" s="53" t="e">
        <f t="shared" si="17"/>
        <v>#DIV/0!</v>
      </c>
    </row>
    <row r="52" spans="1:28" ht="12" hidden="1" customHeight="1">
      <c r="A52" s="3" t="s">
        <v>132</v>
      </c>
      <c r="B52" s="2" t="s">
        <v>133</v>
      </c>
      <c r="C52" s="2" t="s">
        <v>23</v>
      </c>
      <c r="D52" s="2" t="s">
        <v>24</v>
      </c>
      <c r="E52" s="2" t="s">
        <v>121</v>
      </c>
      <c r="F52" s="2" t="s">
        <v>134</v>
      </c>
      <c r="G52" s="2" t="s">
        <v>19</v>
      </c>
      <c r="H52" s="4">
        <v>41529</v>
      </c>
      <c r="I52" s="51"/>
      <c r="J52" s="51"/>
      <c r="K52" s="51"/>
      <c r="L52" s="51"/>
      <c r="M52" s="51">
        <f>J52*AA52</f>
        <v>0</v>
      </c>
      <c r="N52" s="51">
        <f t="shared" si="5"/>
        <v>0</v>
      </c>
      <c r="O52" s="51"/>
      <c r="P52" s="51">
        <f t="shared" si="6"/>
        <v>0</v>
      </c>
      <c r="Q52" s="51"/>
      <c r="R52" s="51"/>
      <c r="S52" s="51"/>
      <c r="T52" s="51">
        <f t="shared" si="15"/>
        <v>0</v>
      </c>
      <c r="U52" s="52">
        <v>0</v>
      </c>
      <c r="V52" s="51">
        <f t="shared" si="16"/>
        <v>0</v>
      </c>
      <c r="W52" s="15">
        <f t="shared" si="12"/>
        <v>0</v>
      </c>
      <c r="X52" s="15">
        <f>V52</f>
        <v>0</v>
      </c>
      <c r="Y52" s="15"/>
      <c r="Z52" s="2" t="s">
        <v>123</v>
      </c>
      <c r="AA52" s="55">
        <v>1</v>
      </c>
      <c r="AB52" s="53" t="e">
        <f t="shared" si="17"/>
        <v>#DIV/0!</v>
      </c>
    </row>
    <row r="53" spans="1:28" ht="12" hidden="1" customHeight="1">
      <c r="A53" s="3" t="s">
        <v>135</v>
      </c>
      <c r="B53" s="2" t="s">
        <v>136</v>
      </c>
      <c r="C53" s="2" t="s">
        <v>16</v>
      </c>
      <c r="D53" s="2" t="s">
        <v>16</v>
      </c>
      <c r="E53" s="2" t="s">
        <v>121</v>
      </c>
      <c r="F53" s="2" t="s">
        <v>134</v>
      </c>
      <c r="G53" s="2" t="s">
        <v>19</v>
      </c>
      <c r="H53" s="4">
        <v>41587</v>
      </c>
      <c r="I53" s="51"/>
      <c r="J53" s="51"/>
      <c r="K53" s="51"/>
      <c r="L53" s="51"/>
      <c r="M53" s="51">
        <f>J53*AA53</f>
        <v>0</v>
      </c>
      <c r="N53" s="51">
        <f t="shared" si="5"/>
        <v>0</v>
      </c>
      <c r="O53" s="51"/>
      <c r="P53" s="51">
        <f t="shared" si="6"/>
        <v>0</v>
      </c>
      <c r="Q53" s="51"/>
      <c r="R53" s="51"/>
      <c r="S53" s="51"/>
      <c r="T53" s="51">
        <f t="shared" si="15"/>
        <v>0</v>
      </c>
      <c r="U53" s="52">
        <v>0</v>
      </c>
      <c r="V53" s="51">
        <f t="shared" si="16"/>
        <v>0</v>
      </c>
      <c r="W53" s="15">
        <f t="shared" si="12"/>
        <v>0</v>
      </c>
      <c r="X53" s="15"/>
      <c r="Y53" s="15"/>
      <c r="Z53" s="2" t="s">
        <v>123</v>
      </c>
      <c r="AA53" s="55">
        <v>1.5</v>
      </c>
      <c r="AB53" s="53" t="e">
        <f t="shared" si="17"/>
        <v>#DIV/0!</v>
      </c>
    </row>
    <row r="54" spans="1:28" ht="12" hidden="1" customHeight="1">
      <c r="A54" s="3" t="s">
        <v>137</v>
      </c>
      <c r="B54" s="2" t="s">
        <v>138</v>
      </c>
      <c r="C54" s="2" t="s">
        <v>139</v>
      </c>
      <c r="D54" s="2" t="s">
        <v>24</v>
      </c>
      <c r="E54" s="2" t="s">
        <v>121</v>
      </c>
      <c r="F54" s="2" t="s">
        <v>134</v>
      </c>
      <c r="G54" s="2" t="s">
        <v>19</v>
      </c>
      <c r="H54" s="4">
        <v>41807</v>
      </c>
      <c r="I54" s="51"/>
      <c r="J54" s="51"/>
      <c r="K54" s="51"/>
      <c r="L54" s="51"/>
      <c r="M54" s="51">
        <f t="shared" ref="M54:M64" si="21">J54*AA54</f>
        <v>0</v>
      </c>
      <c r="N54" s="51">
        <f t="shared" si="5"/>
        <v>0</v>
      </c>
      <c r="O54" s="51"/>
      <c r="P54" s="51">
        <f t="shared" si="6"/>
        <v>0</v>
      </c>
      <c r="Q54" s="51"/>
      <c r="R54" s="51"/>
      <c r="S54" s="51"/>
      <c r="T54" s="51">
        <f t="shared" si="15"/>
        <v>0</v>
      </c>
      <c r="U54" s="52">
        <v>0</v>
      </c>
      <c r="V54" s="51">
        <f t="shared" si="16"/>
        <v>0</v>
      </c>
      <c r="W54" s="15">
        <f t="shared" si="12"/>
        <v>0</v>
      </c>
      <c r="X54" s="15"/>
      <c r="Y54" s="15"/>
      <c r="Z54" s="2" t="s">
        <v>123</v>
      </c>
      <c r="AA54" s="55">
        <v>1</v>
      </c>
      <c r="AB54" s="53" t="e">
        <f t="shared" si="17"/>
        <v>#DIV/0!</v>
      </c>
    </row>
    <row r="55" spans="1:28" ht="12" hidden="1" customHeight="1">
      <c r="A55" s="3" t="s">
        <v>140</v>
      </c>
      <c r="B55" s="2" t="s">
        <v>141</v>
      </c>
      <c r="C55" s="2" t="s">
        <v>23</v>
      </c>
      <c r="D55" s="2" t="s">
        <v>24</v>
      </c>
      <c r="E55" s="2" t="s">
        <v>121</v>
      </c>
      <c r="F55" s="2" t="s">
        <v>134</v>
      </c>
      <c r="G55" s="2" t="s">
        <v>19</v>
      </c>
      <c r="H55" s="4">
        <v>41928</v>
      </c>
      <c r="I55" s="51"/>
      <c r="J55" s="51"/>
      <c r="K55" s="51"/>
      <c r="L55" s="51"/>
      <c r="M55" s="51">
        <f t="shared" si="21"/>
        <v>0</v>
      </c>
      <c r="N55" s="51">
        <f t="shared" si="5"/>
        <v>0</v>
      </c>
      <c r="O55" s="51"/>
      <c r="P55" s="51">
        <f t="shared" si="6"/>
        <v>0</v>
      </c>
      <c r="Q55" s="51"/>
      <c r="R55" s="51"/>
      <c r="S55" s="51"/>
      <c r="T55" s="51">
        <f t="shared" si="15"/>
        <v>0</v>
      </c>
      <c r="U55" s="52">
        <v>0</v>
      </c>
      <c r="V55" s="51">
        <f t="shared" si="16"/>
        <v>0</v>
      </c>
      <c r="W55" s="15">
        <f t="shared" si="12"/>
        <v>0</v>
      </c>
      <c r="X55" s="15">
        <f>V55</f>
        <v>0</v>
      </c>
      <c r="Y55" s="15"/>
      <c r="Z55" s="2" t="s">
        <v>123</v>
      </c>
      <c r="AA55" s="55">
        <v>1</v>
      </c>
      <c r="AB55" s="53" t="e">
        <f t="shared" si="17"/>
        <v>#DIV/0!</v>
      </c>
    </row>
    <row r="56" spans="1:28" ht="12" hidden="1" customHeight="1">
      <c r="A56" s="3" t="s">
        <v>142</v>
      </c>
      <c r="B56" s="2" t="s">
        <v>143</v>
      </c>
      <c r="C56" s="2" t="s">
        <v>23</v>
      </c>
      <c r="D56" s="2" t="s">
        <v>24</v>
      </c>
      <c r="E56" s="2" t="s">
        <v>121</v>
      </c>
      <c r="F56" s="2" t="s">
        <v>134</v>
      </c>
      <c r="G56" s="2" t="s">
        <v>19</v>
      </c>
      <c r="H56" s="4">
        <v>41975</v>
      </c>
      <c r="I56" s="51"/>
      <c r="J56" s="51"/>
      <c r="K56" s="51"/>
      <c r="L56" s="51"/>
      <c r="M56" s="51">
        <f t="shared" si="21"/>
        <v>0</v>
      </c>
      <c r="N56" s="51">
        <f t="shared" si="5"/>
        <v>0</v>
      </c>
      <c r="O56" s="51"/>
      <c r="P56" s="51">
        <f t="shared" si="6"/>
        <v>0</v>
      </c>
      <c r="Q56" s="51"/>
      <c r="R56" s="51"/>
      <c r="S56" s="51"/>
      <c r="T56" s="51">
        <f t="shared" si="15"/>
        <v>0</v>
      </c>
      <c r="U56" s="52">
        <v>0</v>
      </c>
      <c r="V56" s="51">
        <f t="shared" si="16"/>
        <v>0</v>
      </c>
      <c r="W56" s="15">
        <f t="shared" si="12"/>
        <v>0</v>
      </c>
      <c r="X56" s="15"/>
      <c r="Y56" s="15"/>
      <c r="Z56" s="2" t="s">
        <v>123</v>
      </c>
      <c r="AA56" s="55">
        <v>1</v>
      </c>
      <c r="AB56" s="53" t="e">
        <f t="shared" si="17"/>
        <v>#DIV/0!</v>
      </c>
    </row>
    <row r="57" spans="1:28" ht="12" hidden="1" customHeight="1">
      <c r="A57" s="3" t="s">
        <v>144</v>
      </c>
      <c r="B57" s="2" t="s">
        <v>145</v>
      </c>
      <c r="C57" s="2" t="s">
        <v>146</v>
      </c>
      <c r="D57" s="2" t="s">
        <v>24</v>
      </c>
      <c r="E57" s="2" t="s">
        <v>121</v>
      </c>
      <c r="F57" s="2" t="s">
        <v>134</v>
      </c>
      <c r="G57" s="2" t="s">
        <v>19</v>
      </c>
      <c r="H57" s="4">
        <v>41998</v>
      </c>
      <c r="I57" s="51"/>
      <c r="J57" s="51"/>
      <c r="K57" s="51"/>
      <c r="L57" s="51"/>
      <c r="M57" s="51">
        <f t="shared" si="21"/>
        <v>0</v>
      </c>
      <c r="N57" s="51">
        <f t="shared" si="5"/>
        <v>0</v>
      </c>
      <c r="O57" s="51"/>
      <c r="P57" s="51">
        <f t="shared" si="6"/>
        <v>0</v>
      </c>
      <c r="Q57" s="51"/>
      <c r="R57" s="51"/>
      <c r="S57" s="51"/>
      <c r="T57" s="51">
        <f t="shared" si="15"/>
        <v>0</v>
      </c>
      <c r="U57" s="52">
        <v>0</v>
      </c>
      <c r="V57" s="51">
        <f t="shared" si="16"/>
        <v>0</v>
      </c>
      <c r="W57" s="15">
        <f t="shared" si="12"/>
        <v>0</v>
      </c>
      <c r="X57" s="15"/>
      <c r="Y57" s="15"/>
      <c r="Z57" s="2" t="s">
        <v>123</v>
      </c>
      <c r="AA57" s="55">
        <v>1</v>
      </c>
      <c r="AB57" s="53" t="e">
        <f t="shared" si="17"/>
        <v>#DIV/0!</v>
      </c>
    </row>
    <row r="58" spans="1:28" ht="12" hidden="1" customHeight="1">
      <c r="A58" s="3" t="s">
        <v>147</v>
      </c>
      <c r="B58" s="2" t="s">
        <v>148</v>
      </c>
      <c r="C58" s="2" t="s">
        <v>146</v>
      </c>
      <c r="D58" s="2" t="s">
        <v>24</v>
      </c>
      <c r="E58" s="2" t="s">
        <v>121</v>
      </c>
      <c r="F58" s="2" t="s">
        <v>134</v>
      </c>
      <c r="G58" s="2" t="s">
        <v>19</v>
      </c>
      <c r="H58" s="4">
        <v>42320</v>
      </c>
      <c r="I58" s="51"/>
      <c r="J58" s="51"/>
      <c r="K58" s="51"/>
      <c r="L58" s="51"/>
      <c r="M58" s="51">
        <f t="shared" si="21"/>
        <v>0</v>
      </c>
      <c r="N58" s="51">
        <f t="shared" si="5"/>
        <v>0</v>
      </c>
      <c r="O58" s="51"/>
      <c r="P58" s="51">
        <f t="shared" si="6"/>
        <v>0</v>
      </c>
      <c r="Q58" s="51"/>
      <c r="R58" s="51"/>
      <c r="S58" s="51"/>
      <c r="T58" s="51">
        <f t="shared" si="15"/>
        <v>0</v>
      </c>
      <c r="U58" s="52">
        <v>0</v>
      </c>
      <c r="V58" s="51">
        <f t="shared" si="16"/>
        <v>0</v>
      </c>
      <c r="W58" s="15">
        <f t="shared" si="12"/>
        <v>0</v>
      </c>
      <c r="X58" s="15"/>
      <c r="Y58" s="15"/>
      <c r="Z58" s="2" t="s">
        <v>123</v>
      </c>
      <c r="AA58" s="55">
        <v>1</v>
      </c>
      <c r="AB58" s="53" t="e">
        <f t="shared" si="17"/>
        <v>#DIV/0!</v>
      </c>
    </row>
    <row r="59" spans="1:28" ht="12" hidden="1" customHeight="1">
      <c r="A59" s="3" t="s">
        <v>149</v>
      </c>
      <c r="B59" s="2" t="s">
        <v>150</v>
      </c>
      <c r="C59" s="2" t="s">
        <v>146</v>
      </c>
      <c r="D59" s="2" t="s">
        <v>24</v>
      </c>
      <c r="E59" s="2" t="s">
        <v>121</v>
      </c>
      <c r="F59" s="2" t="s">
        <v>134</v>
      </c>
      <c r="G59" s="2" t="s">
        <v>19</v>
      </c>
      <c r="H59" s="4">
        <v>42357</v>
      </c>
      <c r="I59" s="51"/>
      <c r="J59" s="51"/>
      <c r="K59" s="51"/>
      <c r="L59" s="51"/>
      <c r="M59" s="51">
        <f t="shared" si="21"/>
        <v>0</v>
      </c>
      <c r="N59" s="51">
        <f t="shared" si="5"/>
        <v>0</v>
      </c>
      <c r="O59" s="51"/>
      <c r="P59" s="51">
        <f t="shared" si="6"/>
        <v>0</v>
      </c>
      <c r="Q59" s="51"/>
      <c r="R59" s="51"/>
      <c r="S59" s="51"/>
      <c r="T59" s="51">
        <f t="shared" si="15"/>
        <v>0</v>
      </c>
      <c r="U59" s="52">
        <v>0</v>
      </c>
      <c r="V59" s="51">
        <f t="shared" si="16"/>
        <v>0</v>
      </c>
      <c r="W59" s="15">
        <f t="shared" si="12"/>
        <v>0</v>
      </c>
      <c r="X59" s="15"/>
      <c r="Y59" s="15"/>
      <c r="Z59" s="2" t="s">
        <v>123</v>
      </c>
      <c r="AA59" s="55">
        <v>1</v>
      </c>
      <c r="AB59" s="53" t="e">
        <f t="shared" si="17"/>
        <v>#DIV/0!</v>
      </c>
    </row>
    <row r="60" spans="1:28" ht="12" hidden="1" customHeight="1">
      <c r="A60" s="3" t="s">
        <v>151</v>
      </c>
      <c r="B60" s="2" t="s">
        <v>152</v>
      </c>
      <c r="C60" s="2" t="s">
        <v>146</v>
      </c>
      <c r="D60" s="2" t="s">
        <v>24</v>
      </c>
      <c r="E60" s="2" t="s">
        <v>121</v>
      </c>
      <c r="F60" s="2" t="s">
        <v>134</v>
      </c>
      <c r="G60" s="2" t="s">
        <v>19</v>
      </c>
      <c r="H60" s="4">
        <v>42357</v>
      </c>
      <c r="I60" s="51"/>
      <c r="J60" s="51"/>
      <c r="K60" s="51"/>
      <c r="L60" s="51"/>
      <c r="M60" s="51">
        <f t="shared" si="21"/>
        <v>0</v>
      </c>
      <c r="N60" s="51">
        <f t="shared" si="5"/>
        <v>0</v>
      </c>
      <c r="O60" s="51"/>
      <c r="P60" s="51">
        <f t="shared" si="6"/>
        <v>0</v>
      </c>
      <c r="Q60" s="51"/>
      <c r="R60" s="51"/>
      <c r="S60" s="51"/>
      <c r="T60" s="51">
        <f t="shared" si="15"/>
        <v>0</v>
      </c>
      <c r="U60" s="52">
        <v>0</v>
      </c>
      <c r="V60" s="51">
        <f t="shared" si="16"/>
        <v>0</v>
      </c>
      <c r="W60" s="15">
        <f t="shared" si="12"/>
        <v>0</v>
      </c>
      <c r="X60" s="15"/>
      <c r="Y60" s="15"/>
      <c r="Z60" s="2" t="s">
        <v>123</v>
      </c>
      <c r="AA60" s="55">
        <v>1</v>
      </c>
      <c r="AB60" s="53" t="e">
        <f t="shared" si="17"/>
        <v>#DIV/0!</v>
      </c>
    </row>
    <row r="61" spans="1:28" ht="12" hidden="1" customHeight="1">
      <c r="A61" s="3" t="s">
        <v>153</v>
      </c>
      <c r="B61" s="2" t="s">
        <v>154</v>
      </c>
      <c r="C61" s="2" t="s">
        <v>146</v>
      </c>
      <c r="D61" s="2" t="s">
        <v>24</v>
      </c>
      <c r="E61" s="2" t="s">
        <v>121</v>
      </c>
      <c r="F61" s="2" t="s">
        <v>134</v>
      </c>
      <c r="G61" s="2" t="s">
        <v>19</v>
      </c>
      <c r="H61" s="4">
        <v>42887</v>
      </c>
      <c r="I61" s="51"/>
      <c r="J61" s="51"/>
      <c r="K61" s="51"/>
      <c r="L61" s="51"/>
      <c r="M61" s="51">
        <f t="shared" si="21"/>
        <v>0</v>
      </c>
      <c r="N61" s="51">
        <f t="shared" si="5"/>
        <v>0</v>
      </c>
      <c r="O61" s="51"/>
      <c r="P61" s="51">
        <f t="shared" si="6"/>
        <v>0</v>
      </c>
      <c r="Q61" s="51"/>
      <c r="R61" s="51"/>
      <c r="S61" s="51"/>
      <c r="T61" s="51">
        <f t="shared" si="15"/>
        <v>0</v>
      </c>
      <c r="U61" s="52">
        <v>0</v>
      </c>
      <c r="V61" s="51">
        <f t="shared" si="16"/>
        <v>0</v>
      </c>
      <c r="W61" s="15">
        <f t="shared" ref="W61:W92" si="22">T61-V61</f>
        <v>0</v>
      </c>
      <c r="X61" s="15"/>
      <c r="Y61" s="15"/>
      <c r="Z61" s="2" t="s">
        <v>123</v>
      </c>
      <c r="AA61" s="55">
        <v>1</v>
      </c>
      <c r="AB61" s="53" t="e">
        <f t="shared" si="17"/>
        <v>#DIV/0!</v>
      </c>
    </row>
    <row r="62" spans="1:28" ht="12" hidden="1" customHeight="1">
      <c r="A62" s="3" t="s">
        <v>155</v>
      </c>
      <c r="B62" s="2" t="s">
        <v>156</v>
      </c>
      <c r="C62" s="2" t="s">
        <v>16</v>
      </c>
      <c r="D62" s="2" t="s">
        <v>16</v>
      </c>
      <c r="E62" s="2" t="s">
        <v>121</v>
      </c>
      <c r="F62" s="2" t="s">
        <v>134</v>
      </c>
      <c r="G62" s="2" t="s">
        <v>19</v>
      </c>
      <c r="H62" s="4">
        <v>43538</v>
      </c>
      <c r="I62" s="51"/>
      <c r="J62" s="51"/>
      <c r="K62" s="51"/>
      <c r="L62" s="51"/>
      <c r="M62" s="51">
        <f t="shared" si="21"/>
        <v>0</v>
      </c>
      <c r="N62" s="51">
        <f t="shared" si="5"/>
        <v>0</v>
      </c>
      <c r="O62" s="51"/>
      <c r="P62" s="51">
        <f t="shared" si="6"/>
        <v>0</v>
      </c>
      <c r="Q62" s="51"/>
      <c r="R62" s="51"/>
      <c r="S62" s="51"/>
      <c r="T62" s="51">
        <f t="shared" si="15"/>
        <v>0</v>
      </c>
      <c r="U62" s="52">
        <v>0</v>
      </c>
      <c r="V62" s="51">
        <f t="shared" si="16"/>
        <v>0</v>
      </c>
      <c r="W62" s="15">
        <f t="shared" si="22"/>
        <v>0</v>
      </c>
      <c r="X62" s="15"/>
      <c r="Y62" s="15"/>
      <c r="Z62" s="2" t="s">
        <v>123</v>
      </c>
      <c r="AA62" s="55">
        <v>1.5</v>
      </c>
      <c r="AB62" s="53" t="e">
        <f t="shared" si="17"/>
        <v>#DIV/0!</v>
      </c>
    </row>
    <row r="63" spans="1:28" ht="12" hidden="1" customHeight="1">
      <c r="A63" s="3" t="s">
        <v>157</v>
      </c>
      <c r="B63" s="2" t="s">
        <v>158</v>
      </c>
      <c r="C63" s="2" t="s">
        <v>16</v>
      </c>
      <c r="D63" s="2" t="s">
        <v>16</v>
      </c>
      <c r="E63" s="2" t="s">
        <v>121</v>
      </c>
      <c r="F63" s="2" t="s">
        <v>134</v>
      </c>
      <c r="G63" s="2" t="s">
        <v>19</v>
      </c>
      <c r="H63" s="4">
        <v>43538</v>
      </c>
      <c r="I63" s="51"/>
      <c r="J63" s="51"/>
      <c r="K63" s="51"/>
      <c r="L63" s="51"/>
      <c r="M63" s="51">
        <f t="shared" si="21"/>
        <v>0</v>
      </c>
      <c r="N63" s="51">
        <f t="shared" si="5"/>
        <v>0</v>
      </c>
      <c r="O63" s="51"/>
      <c r="P63" s="51">
        <f t="shared" si="6"/>
        <v>0</v>
      </c>
      <c r="Q63" s="51"/>
      <c r="R63" s="51"/>
      <c r="S63" s="51"/>
      <c r="T63" s="51">
        <f t="shared" si="15"/>
        <v>0</v>
      </c>
      <c r="U63" s="52">
        <v>0</v>
      </c>
      <c r="V63" s="51">
        <f t="shared" si="16"/>
        <v>0</v>
      </c>
      <c r="W63" s="15">
        <f t="shared" si="22"/>
        <v>0</v>
      </c>
      <c r="X63" s="15"/>
      <c r="Y63" s="15"/>
      <c r="Z63" s="2" t="s">
        <v>123</v>
      </c>
      <c r="AA63" s="55">
        <v>1.5</v>
      </c>
      <c r="AB63" s="53" t="e">
        <f t="shared" si="17"/>
        <v>#DIV/0!</v>
      </c>
    </row>
    <row r="64" spans="1:28" ht="12" hidden="1" customHeight="1">
      <c r="A64" s="3" t="s">
        <v>159</v>
      </c>
      <c r="B64" s="2" t="s">
        <v>160</v>
      </c>
      <c r="C64" s="2" t="s">
        <v>16</v>
      </c>
      <c r="D64" s="2" t="s">
        <v>16</v>
      </c>
      <c r="E64" s="2" t="s">
        <v>121</v>
      </c>
      <c r="F64" s="2" t="s">
        <v>134</v>
      </c>
      <c r="G64" s="2" t="s">
        <v>19</v>
      </c>
      <c r="H64" s="4">
        <v>43831</v>
      </c>
      <c r="I64" s="51"/>
      <c r="J64" s="51"/>
      <c r="K64" s="51"/>
      <c r="L64" s="51"/>
      <c r="M64" s="51">
        <f t="shared" si="21"/>
        <v>0</v>
      </c>
      <c r="N64" s="51">
        <f t="shared" ref="N64:N124" si="23">M64</f>
        <v>0</v>
      </c>
      <c r="O64" s="51"/>
      <c r="P64" s="51">
        <f t="shared" si="6"/>
        <v>0</v>
      </c>
      <c r="Q64" s="51"/>
      <c r="R64" s="51"/>
      <c r="S64" s="51"/>
      <c r="T64" s="51">
        <f t="shared" si="15"/>
        <v>0</v>
      </c>
      <c r="U64" s="52">
        <v>0</v>
      </c>
      <c r="V64" s="51">
        <f t="shared" si="16"/>
        <v>0</v>
      </c>
      <c r="W64" s="15">
        <f t="shared" si="22"/>
        <v>0</v>
      </c>
      <c r="X64" s="15"/>
      <c r="Y64" s="15"/>
      <c r="Z64" s="2" t="s">
        <v>123</v>
      </c>
      <c r="AA64" s="55">
        <v>1.5</v>
      </c>
      <c r="AB64" s="53" t="e">
        <f t="shared" si="17"/>
        <v>#DIV/0!</v>
      </c>
    </row>
    <row r="65" spans="1:28" ht="12" hidden="1" customHeight="1">
      <c r="A65" s="3" t="s">
        <v>161</v>
      </c>
      <c r="B65" s="2" t="s">
        <v>162</v>
      </c>
      <c r="C65" s="2" t="s">
        <v>139</v>
      </c>
      <c r="D65" s="2" t="s">
        <v>24</v>
      </c>
      <c r="E65" s="2" t="s">
        <v>121</v>
      </c>
      <c r="F65" s="2" t="s">
        <v>134</v>
      </c>
      <c r="G65" s="2" t="s">
        <v>19</v>
      </c>
      <c r="H65" s="4">
        <v>44515</v>
      </c>
      <c r="I65" s="51"/>
      <c r="J65" s="51"/>
      <c r="K65" s="51"/>
      <c r="L65" s="51"/>
      <c r="M65" s="51">
        <f>J65*AA65</f>
        <v>0</v>
      </c>
      <c r="N65" s="51">
        <f t="shared" si="23"/>
        <v>0</v>
      </c>
      <c r="O65" s="51"/>
      <c r="P65" s="51">
        <f t="shared" si="6"/>
        <v>0</v>
      </c>
      <c r="Q65" s="51"/>
      <c r="R65" s="51"/>
      <c r="S65" s="51"/>
      <c r="T65" s="51">
        <f t="shared" si="15"/>
        <v>0</v>
      </c>
      <c r="U65" s="52">
        <v>0</v>
      </c>
      <c r="V65" s="51">
        <f t="shared" si="16"/>
        <v>0</v>
      </c>
      <c r="W65" s="15">
        <f t="shared" si="22"/>
        <v>0</v>
      </c>
      <c r="X65" s="15"/>
      <c r="Y65" s="15"/>
      <c r="Z65" s="2" t="s">
        <v>123</v>
      </c>
      <c r="AA65" s="55">
        <v>1</v>
      </c>
      <c r="AB65" s="53" t="e">
        <f t="shared" si="17"/>
        <v>#DIV/0!</v>
      </c>
    </row>
    <row r="66" spans="1:28" ht="12" hidden="1" customHeight="1">
      <c r="A66" s="3" t="s">
        <v>163</v>
      </c>
      <c r="B66" s="2" t="s">
        <v>164</v>
      </c>
      <c r="C66" s="2" t="s">
        <v>39</v>
      </c>
      <c r="D66" s="2" t="s">
        <v>39</v>
      </c>
      <c r="E66" s="2" t="s">
        <v>121</v>
      </c>
      <c r="F66" s="2" t="s">
        <v>121</v>
      </c>
      <c r="G66" s="2" t="s">
        <v>19</v>
      </c>
      <c r="H66" s="4">
        <v>41171</v>
      </c>
      <c r="I66" s="51"/>
      <c r="J66" s="51"/>
      <c r="K66" s="51"/>
      <c r="L66" s="51"/>
      <c r="M66" s="51">
        <f>J66*AA66</f>
        <v>0</v>
      </c>
      <c r="N66" s="51">
        <f t="shared" si="23"/>
        <v>0</v>
      </c>
      <c r="O66" s="51"/>
      <c r="P66" s="51">
        <f t="shared" si="6"/>
        <v>0</v>
      </c>
      <c r="Q66" s="51"/>
      <c r="R66" s="51"/>
      <c r="S66" s="51"/>
      <c r="T66" s="51">
        <f t="shared" ref="T66:T97" si="24">Q66+R66+S66</f>
        <v>0</v>
      </c>
      <c r="U66" s="52">
        <v>0</v>
      </c>
      <c r="V66" s="51">
        <f t="shared" ref="V66:V97" si="25">ROUNDUP((IF(U66=0,"0",IF(U66=1,(T66/3*1),IF(U66=2,(T66/3*2),IF(U66=3,U66,IF(T66&lt;3,"4")))))),0)</f>
        <v>0</v>
      </c>
      <c r="W66" s="15">
        <f t="shared" si="22"/>
        <v>0</v>
      </c>
      <c r="X66" s="15"/>
      <c r="Y66" s="15"/>
      <c r="Z66" s="2" t="s">
        <v>123</v>
      </c>
      <c r="AA66" s="55">
        <v>1.8</v>
      </c>
      <c r="AB66" s="53" t="e">
        <f t="shared" ref="AB66:AB97" si="26">T66/J66</f>
        <v>#DIV/0!</v>
      </c>
    </row>
    <row r="67" spans="1:28" ht="12" hidden="1" customHeight="1">
      <c r="A67" s="3" t="s">
        <v>165</v>
      </c>
      <c r="B67" s="2" t="s">
        <v>166</v>
      </c>
      <c r="C67" s="2" t="s">
        <v>64</v>
      </c>
      <c r="D67" s="2" t="s">
        <v>64</v>
      </c>
      <c r="E67" s="2" t="s">
        <v>121</v>
      </c>
      <c r="F67" s="2" t="s">
        <v>121</v>
      </c>
      <c r="G67" s="2" t="s">
        <v>19</v>
      </c>
      <c r="H67" s="4">
        <v>41730</v>
      </c>
      <c r="I67" s="51"/>
      <c r="J67" s="51"/>
      <c r="K67" s="51"/>
      <c r="L67" s="51"/>
      <c r="M67" s="51">
        <f>J67*AA67</f>
        <v>0</v>
      </c>
      <c r="N67" s="51">
        <f t="shared" si="23"/>
        <v>0</v>
      </c>
      <c r="O67" s="51"/>
      <c r="P67" s="51">
        <f t="shared" ref="P67:P130" si="27">N67+O67</f>
        <v>0</v>
      </c>
      <c r="Q67" s="51"/>
      <c r="R67" s="51"/>
      <c r="S67" s="51"/>
      <c r="T67" s="51">
        <f t="shared" si="24"/>
        <v>0</v>
      </c>
      <c r="U67" s="52">
        <v>0</v>
      </c>
      <c r="V67" s="51">
        <f t="shared" si="25"/>
        <v>0</v>
      </c>
      <c r="W67" s="15">
        <f t="shared" si="22"/>
        <v>0</v>
      </c>
      <c r="X67" s="15"/>
      <c r="Y67" s="15"/>
      <c r="Z67" s="2" t="s">
        <v>123</v>
      </c>
      <c r="AA67" s="55">
        <v>2.2999999999999998</v>
      </c>
      <c r="AB67" s="53" t="e">
        <f t="shared" si="26"/>
        <v>#DIV/0!</v>
      </c>
    </row>
    <row r="68" spans="1:28" ht="12" hidden="1" customHeight="1">
      <c r="A68" s="3" t="s">
        <v>167</v>
      </c>
      <c r="B68" s="2" t="s">
        <v>168</v>
      </c>
      <c r="C68" s="2" t="s">
        <v>16</v>
      </c>
      <c r="D68" s="2" t="s">
        <v>16</v>
      </c>
      <c r="E68" s="2" t="s">
        <v>121</v>
      </c>
      <c r="F68" s="2" t="s">
        <v>121</v>
      </c>
      <c r="G68" s="2" t="s">
        <v>19</v>
      </c>
      <c r="H68" s="4">
        <v>42446</v>
      </c>
      <c r="I68" s="51"/>
      <c r="J68" s="51"/>
      <c r="K68" s="51"/>
      <c r="L68" s="51"/>
      <c r="M68" s="51">
        <f>J68*AA68</f>
        <v>0</v>
      </c>
      <c r="N68" s="51">
        <f t="shared" si="23"/>
        <v>0</v>
      </c>
      <c r="O68" s="51"/>
      <c r="P68" s="51">
        <f t="shared" si="27"/>
        <v>0</v>
      </c>
      <c r="Q68" s="51"/>
      <c r="R68" s="51"/>
      <c r="S68" s="51"/>
      <c r="T68" s="51">
        <f t="shared" si="24"/>
        <v>0</v>
      </c>
      <c r="U68" s="52">
        <v>0</v>
      </c>
      <c r="V68" s="51">
        <f t="shared" si="25"/>
        <v>0</v>
      </c>
      <c r="W68" s="15">
        <f t="shared" si="22"/>
        <v>0</v>
      </c>
      <c r="X68" s="15"/>
      <c r="Y68" s="15"/>
      <c r="Z68" s="2" t="s">
        <v>123</v>
      </c>
      <c r="AA68" s="55">
        <v>1.5</v>
      </c>
      <c r="AB68" s="53" t="e">
        <f t="shared" si="26"/>
        <v>#DIV/0!</v>
      </c>
    </row>
    <row r="69" spans="1:28" ht="12" hidden="1" customHeight="1">
      <c r="A69" s="3" t="s">
        <v>169</v>
      </c>
      <c r="B69" s="2" t="s">
        <v>170</v>
      </c>
      <c r="C69" s="2" t="s">
        <v>39</v>
      </c>
      <c r="D69" s="2" t="s">
        <v>39</v>
      </c>
      <c r="E69" s="2" t="s">
        <v>121</v>
      </c>
      <c r="F69" s="2" t="s">
        <v>121</v>
      </c>
      <c r="G69" s="2" t="s">
        <v>19</v>
      </c>
      <c r="H69" s="4">
        <v>42572</v>
      </c>
      <c r="I69" s="51"/>
      <c r="J69" s="51"/>
      <c r="K69" s="51"/>
      <c r="L69" s="51"/>
      <c r="M69" s="51">
        <f>J69*AA69</f>
        <v>0</v>
      </c>
      <c r="N69" s="51">
        <f t="shared" si="23"/>
        <v>0</v>
      </c>
      <c r="O69" s="51"/>
      <c r="P69" s="51">
        <f t="shared" si="27"/>
        <v>0</v>
      </c>
      <c r="Q69" s="51"/>
      <c r="R69" s="51"/>
      <c r="S69" s="51"/>
      <c r="T69" s="51">
        <f t="shared" si="24"/>
        <v>0</v>
      </c>
      <c r="U69" s="52">
        <v>0</v>
      </c>
      <c r="V69" s="51">
        <f t="shared" si="25"/>
        <v>0</v>
      </c>
      <c r="W69" s="15">
        <f t="shared" si="22"/>
        <v>0</v>
      </c>
      <c r="X69" s="15"/>
      <c r="Y69" s="15"/>
      <c r="Z69" s="2" t="s">
        <v>123</v>
      </c>
      <c r="AA69" s="55">
        <v>1.8</v>
      </c>
      <c r="AB69" s="53" t="e">
        <f t="shared" si="26"/>
        <v>#DIV/0!</v>
      </c>
    </row>
    <row r="70" spans="1:28" ht="12" hidden="1" customHeight="1">
      <c r="A70" s="3" t="s">
        <v>171</v>
      </c>
      <c r="B70" s="2" t="s">
        <v>172</v>
      </c>
      <c r="C70" s="2" t="s">
        <v>16</v>
      </c>
      <c r="D70" s="2" t="s">
        <v>16</v>
      </c>
      <c r="E70" s="2" t="s">
        <v>121</v>
      </c>
      <c r="F70" s="2" t="s">
        <v>121</v>
      </c>
      <c r="G70" s="2" t="s">
        <v>173</v>
      </c>
      <c r="H70" s="4">
        <v>42924</v>
      </c>
      <c r="I70" s="51"/>
      <c r="J70" s="51"/>
      <c r="K70" s="51"/>
      <c r="L70" s="51"/>
      <c r="M70" s="51">
        <f t="shared" ref="M70:M73" si="28">J70*AA70</f>
        <v>0</v>
      </c>
      <c r="N70" s="51">
        <f t="shared" si="23"/>
        <v>0</v>
      </c>
      <c r="O70" s="51"/>
      <c r="P70" s="51">
        <f t="shared" si="27"/>
        <v>0</v>
      </c>
      <c r="Q70" s="51"/>
      <c r="R70" s="51"/>
      <c r="S70" s="51"/>
      <c r="T70" s="51">
        <f t="shared" si="24"/>
        <v>0</v>
      </c>
      <c r="U70" s="52">
        <v>0</v>
      </c>
      <c r="V70" s="51">
        <f t="shared" si="25"/>
        <v>0</v>
      </c>
      <c r="W70" s="15">
        <f t="shared" si="22"/>
        <v>0</v>
      </c>
      <c r="X70" s="15"/>
      <c r="Y70" s="15"/>
      <c r="Z70" s="2" t="s">
        <v>123</v>
      </c>
      <c r="AA70" s="55">
        <v>1.5</v>
      </c>
      <c r="AB70" s="53" t="e">
        <f t="shared" si="26"/>
        <v>#DIV/0!</v>
      </c>
    </row>
    <row r="71" spans="1:28" ht="12" hidden="1" customHeight="1">
      <c r="A71" s="3" t="s">
        <v>174</v>
      </c>
      <c r="B71" s="2" t="s">
        <v>175</v>
      </c>
      <c r="C71" s="2" t="s">
        <v>16</v>
      </c>
      <c r="D71" s="2" t="s">
        <v>16</v>
      </c>
      <c r="E71" s="2" t="s">
        <v>121</v>
      </c>
      <c r="F71" s="2" t="s">
        <v>121</v>
      </c>
      <c r="G71" s="2" t="s">
        <v>176</v>
      </c>
      <c r="H71" s="4">
        <v>41183</v>
      </c>
      <c r="I71" s="51"/>
      <c r="J71" s="51"/>
      <c r="K71" s="51"/>
      <c r="L71" s="51"/>
      <c r="M71" s="51">
        <f t="shared" si="28"/>
        <v>0</v>
      </c>
      <c r="N71" s="51">
        <f t="shared" si="23"/>
        <v>0</v>
      </c>
      <c r="O71" s="51"/>
      <c r="P71" s="51">
        <f t="shared" si="27"/>
        <v>0</v>
      </c>
      <c r="Q71" s="51"/>
      <c r="R71" s="51"/>
      <c r="S71" s="51"/>
      <c r="T71" s="51">
        <f t="shared" si="24"/>
        <v>0</v>
      </c>
      <c r="U71" s="52">
        <v>0</v>
      </c>
      <c r="V71" s="51">
        <f t="shared" si="25"/>
        <v>0</v>
      </c>
      <c r="W71" s="15">
        <f t="shared" si="22"/>
        <v>0</v>
      </c>
      <c r="X71" s="15"/>
      <c r="Y71" s="15"/>
      <c r="Z71" s="2" t="s">
        <v>123</v>
      </c>
      <c r="AA71" s="55">
        <v>1.5</v>
      </c>
      <c r="AB71" s="53" t="e">
        <f t="shared" si="26"/>
        <v>#DIV/0!</v>
      </c>
    </row>
    <row r="72" spans="1:28" ht="12" hidden="1" customHeight="1">
      <c r="A72" s="3" t="s">
        <v>177</v>
      </c>
      <c r="B72" s="2" t="s">
        <v>178</v>
      </c>
      <c r="C72" s="2" t="s">
        <v>39</v>
      </c>
      <c r="D72" s="2" t="s">
        <v>39</v>
      </c>
      <c r="E72" s="2" t="s">
        <v>121</v>
      </c>
      <c r="F72" s="2" t="s">
        <v>121</v>
      </c>
      <c r="G72" s="2" t="s">
        <v>19</v>
      </c>
      <c r="H72" s="4">
        <v>41183</v>
      </c>
      <c r="I72" s="51"/>
      <c r="J72" s="51"/>
      <c r="K72" s="51"/>
      <c r="L72" s="51"/>
      <c r="M72" s="51">
        <f t="shared" si="28"/>
        <v>0</v>
      </c>
      <c r="N72" s="51">
        <f t="shared" si="23"/>
        <v>0</v>
      </c>
      <c r="O72" s="51"/>
      <c r="P72" s="51">
        <f t="shared" si="27"/>
        <v>0</v>
      </c>
      <c r="Q72" s="51"/>
      <c r="R72" s="51"/>
      <c r="S72" s="51"/>
      <c r="T72" s="51">
        <f t="shared" si="24"/>
        <v>0</v>
      </c>
      <c r="U72" s="52">
        <v>0</v>
      </c>
      <c r="V72" s="51">
        <f t="shared" si="25"/>
        <v>0</v>
      </c>
      <c r="W72" s="15">
        <f t="shared" si="22"/>
        <v>0</v>
      </c>
      <c r="X72" s="15">
        <f>V72</f>
        <v>0</v>
      </c>
      <c r="Y72" s="15"/>
      <c r="Z72" s="2" t="s">
        <v>123</v>
      </c>
      <c r="AA72" s="55">
        <v>1.8</v>
      </c>
      <c r="AB72" s="53" t="e">
        <f t="shared" si="26"/>
        <v>#DIV/0!</v>
      </c>
    </row>
    <row r="73" spans="1:28" ht="12" hidden="1" customHeight="1">
      <c r="A73" s="3" t="s">
        <v>179</v>
      </c>
      <c r="B73" s="2" t="s">
        <v>180</v>
      </c>
      <c r="C73" s="2" t="s">
        <v>39</v>
      </c>
      <c r="D73" s="2" t="s">
        <v>39</v>
      </c>
      <c r="E73" s="2" t="s">
        <v>121</v>
      </c>
      <c r="F73" s="2" t="s">
        <v>121</v>
      </c>
      <c r="G73" s="2" t="s">
        <v>181</v>
      </c>
      <c r="H73" s="4">
        <v>41190</v>
      </c>
      <c r="I73" s="51"/>
      <c r="J73" s="51"/>
      <c r="K73" s="51"/>
      <c r="L73" s="51"/>
      <c r="M73" s="51">
        <f t="shared" si="28"/>
        <v>0</v>
      </c>
      <c r="N73" s="51">
        <f t="shared" si="23"/>
        <v>0</v>
      </c>
      <c r="O73" s="51"/>
      <c r="P73" s="51">
        <f t="shared" si="27"/>
        <v>0</v>
      </c>
      <c r="Q73" s="51"/>
      <c r="R73" s="51"/>
      <c r="S73" s="51"/>
      <c r="T73" s="51">
        <f t="shared" si="24"/>
        <v>0</v>
      </c>
      <c r="U73" s="52">
        <v>0</v>
      </c>
      <c r="V73" s="51">
        <f t="shared" si="25"/>
        <v>0</v>
      </c>
      <c r="W73" s="15">
        <f t="shared" si="22"/>
        <v>0</v>
      </c>
      <c r="X73" s="15"/>
      <c r="Y73" s="15"/>
      <c r="Z73" s="2" t="s">
        <v>123</v>
      </c>
      <c r="AA73" s="55">
        <v>1.8</v>
      </c>
      <c r="AB73" s="53" t="e">
        <f t="shared" si="26"/>
        <v>#DIV/0!</v>
      </c>
    </row>
    <row r="74" spans="1:28" ht="12" hidden="1" customHeight="1">
      <c r="A74" s="3" t="s">
        <v>182</v>
      </c>
      <c r="B74" s="2" t="s">
        <v>183</v>
      </c>
      <c r="C74" s="2" t="s">
        <v>16</v>
      </c>
      <c r="D74" s="2" t="s">
        <v>16</v>
      </c>
      <c r="E74" s="2" t="s">
        <v>121</v>
      </c>
      <c r="F74" s="2" t="s">
        <v>121</v>
      </c>
      <c r="G74" s="2" t="s">
        <v>181</v>
      </c>
      <c r="H74" s="4">
        <v>41396</v>
      </c>
      <c r="I74" s="51"/>
      <c r="J74" s="51"/>
      <c r="K74" s="51"/>
      <c r="L74" s="51"/>
      <c r="M74" s="51">
        <f t="shared" ref="M74:M75" si="29">J74*AA74</f>
        <v>0</v>
      </c>
      <c r="N74" s="51">
        <f t="shared" si="23"/>
        <v>0</v>
      </c>
      <c r="O74" s="51"/>
      <c r="P74" s="51">
        <f t="shared" si="27"/>
        <v>0</v>
      </c>
      <c r="Q74" s="51"/>
      <c r="R74" s="51"/>
      <c r="S74" s="51"/>
      <c r="T74" s="51">
        <f t="shared" si="24"/>
        <v>0</v>
      </c>
      <c r="U74" s="52">
        <v>0</v>
      </c>
      <c r="V74" s="51">
        <f t="shared" si="25"/>
        <v>0</v>
      </c>
      <c r="W74" s="15">
        <f t="shared" si="22"/>
        <v>0</v>
      </c>
      <c r="X74" s="15"/>
      <c r="Y74" s="15"/>
      <c r="Z74" s="2" t="s">
        <v>123</v>
      </c>
      <c r="AA74" s="55">
        <v>1.5</v>
      </c>
      <c r="AB74" s="53" t="e">
        <f t="shared" si="26"/>
        <v>#DIV/0!</v>
      </c>
    </row>
    <row r="75" spans="1:28" ht="12" hidden="1" customHeight="1">
      <c r="A75" s="3" t="s">
        <v>184</v>
      </c>
      <c r="B75" s="2" t="s">
        <v>185</v>
      </c>
      <c r="C75" s="2" t="s">
        <v>16</v>
      </c>
      <c r="D75" s="2" t="s">
        <v>16</v>
      </c>
      <c r="E75" s="2" t="s">
        <v>121</v>
      </c>
      <c r="F75" s="2" t="s">
        <v>121</v>
      </c>
      <c r="G75" s="2" t="s">
        <v>186</v>
      </c>
      <c r="H75" s="4">
        <v>41475</v>
      </c>
      <c r="I75" s="51"/>
      <c r="J75" s="51"/>
      <c r="K75" s="51"/>
      <c r="L75" s="51"/>
      <c r="M75" s="51">
        <f t="shared" si="29"/>
        <v>0</v>
      </c>
      <c r="N75" s="51">
        <f t="shared" si="23"/>
        <v>0</v>
      </c>
      <c r="O75" s="51"/>
      <c r="P75" s="51">
        <f t="shared" si="27"/>
        <v>0</v>
      </c>
      <c r="Q75" s="51"/>
      <c r="R75" s="51"/>
      <c r="S75" s="51"/>
      <c r="T75" s="51">
        <f t="shared" si="24"/>
        <v>0</v>
      </c>
      <c r="U75" s="52">
        <v>0</v>
      </c>
      <c r="V75" s="51">
        <f t="shared" si="25"/>
        <v>0</v>
      </c>
      <c r="W75" s="15">
        <f t="shared" si="22"/>
        <v>0</v>
      </c>
      <c r="X75" s="15">
        <f>V75</f>
        <v>0</v>
      </c>
      <c r="Y75" s="15"/>
      <c r="Z75" s="2" t="s">
        <v>123</v>
      </c>
      <c r="AA75" s="55">
        <v>1.5</v>
      </c>
      <c r="AB75" s="53" t="e">
        <f t="shared" si="26"/>
        <v>#DIV/0!</v>
      </c>
    </row>
    <row r="76" spans="1:28" ht="12" hidden="1" customHeight="1">
      <c r="A76" s="3" t="s">
        <v>187</v>
      </c>
      <c r="B76" s="2" t="s">
        <v>188</v>
      </c>
      <c r="C76" s="2" t="s">
        <v>39</v>
      </c>
      <c r="D76" s="2" t="s">
        <v>39</v>
      </c>
      <c r="E76" s="2" t="s">
        <v>121</v>
      </c>
      <c r="F76" s="2" t="s">
        <v>121</v>
      </c>
      <c r="G76" s="2" t="s">
        <v>19</v>
      </c>
      <c r="H76" s="4">
        <v>41573</v>
      </c>
      <c r="I76" s="51"/>
      <c r="J76" s="51"/>
      <c r="K76" s="51"/>
      <c r="L76" s="51"/>
      <c r="M76" s="51">
        <f>J76*AA76</f>
        <v>0</v>
      </c>
      <c r="N76" s="51">
        <f t="shared" si="23"/>
        <v>0</v>
      </c>
      <c r="O76" s="51"/>
      <c r="P76" s="51">
        <f t="shared" si="27"/>
        <v>0</v>
      </c>
      <c r="Q76" s="51"/>
      <c r="R76" s="51"/>
      <c r="S76" s="51"/>
      <c r="T76" s="51">
        <f t="shared" si="24"/>
        <v>0</v>
      </c>
      <c r="U76" s="52">
        <v>0</v>
      </c>
      <c r="V76" s="51">
        <f t="shared" si="25"/>
        <v>0</v>
      </c>
      <c r="W76" s="15">
        <f t="shared" si="22"/>
        <v>0</v>
      </c>
      <c r="X76" s="15"/>
      <c r="Y76" s="15"/>
      <c r="Z76" s="2" t="s">
        <v>123</v>
      </c>
      <c r="AA76" s="55">
        <v>1.8</v>
      </c>
      <c r="AB76" s="53" t="e">
        <f t="shared" si="26"/>
        <v>#DIV/0!</v>
      </c>
    </row>
    <row r="77" spans="1:28" ht="12" hidden="1" customHeight="1">
      <c r="A77" s="3" t="s">
        <v>189</v>
      </c>
      <c r="B77" s="2" t="s">
        <v>190</v>
      </c>
      <c r="C77" s="2" t="s">
        <v>23</v>
      </c>
      <c r="D77" s="2" t="s">
        <v>24</v>
      </c>
      <c r="E77" s="2" t="s">
        <v>121</v>
      </c>
      <c r="F77" s="2" t="s">
        <v>121</v>
      </c>
      <c r="G77" s="2" t="s">
        <v>19</v>
      </c>
      <c r="H77" s="4">
        <v>41678</v>
      </c>
      <c r="I77" s="51"/>
      <c r="J77" s="51"/>
      <c r="K77" s="51"/>
      <c r="L77" s="51"/>
      <c r="M77" s="51">
        <f>J77*AA77</f>
        <v>0</v>
      </c>
      <c r="N77" s="51">
        <f t="shared" si="23"/>
        <v>0</v>
      </c>
      <c r="O77" s="51"/>
      <c r="P77" s="51">
        <f t="shared" si="27"/>
        <v>0</v>
      </c>
      <c r="Q77" s="51"/>
      <c r="R77" s="51"/>
      <c r="S77" s="51"/>
      <c r="T77" s="51">
        <f t="shared" si="24"/>
        <v>0</v>
      </c>
      <c r="U77" s="52">
        <v>0</v>
      </c>
      <c r="V77" s="51">
        <f t="shared" si="25"/>
        <v>0</v>
      </c>
      <c r="W77" s="15">
        <f t="shared" si="22"/>
        <v>0</v>
      </c>
      <c r="X77" s="15">
        <f>V77</f>
        <v>0</v>
      </c>
      <c r="Y77" s="15"/>
      <c r="Z77" s="2" t="s">
        <v>123</v>
      </c>
      <c r="AA77" s="55">
        <v>1</v>
      </c>
      <c r="AB77" s="53" t="e">
        <f t="shared" si="26"/>
        <v>#DIV/0!</v>
      </c>
    </row>
    <row r="78" spans="1:28" ht="12" hidden="1" customHeight="1">
      <c r="A78" s="3" t="s">
        <v>191</v>
      </c>
      <c r="B78" s="2" t="s">
        <v>192</v>
      </c>
      <c r="C78" s="2" t="s">
        <v>16</v>
      </c>
      <c r="D78" s="2" t="s">
        <v>16</v>
      </c>
      <c r="E78" s="2" t="s">
        <v>121</v>
      </c>
      <c r="F78" s="2" t="s">
        <v>121</v>
      </c>
      <c r="G78" s="2" t="s">
        <v>176</v>
      </c>
      <c r="H78" s="4">
        <v>41682</v>
      </c>
      <c r="I78" s="51"/>
      <c r="J78" s="51"/>
      <c r="K78" s="51"/>
      <c r="L78" s="51"/>
      <c r="M78" s="51">
        <f>J78*AA78</f>
        <v>0</v>
      </c>
      <c r="N78" s="51">
        <f t="shared" si="23"/>
        <v>0</v>
      </c>
      <c r="O78" s="51"/>
      <c r="P78" s="51">
        <f t="shared" si="27"/>
        <v>0</v>
      </c>
      <c r="Q78" s="51"/>
      <c r="R78" s="51"/>
      <c r="S78" s="51"/>
      <c r="T78" s="51">
        <f t="shared" si="24"/>
        <v>0</v>
      </c>
      <c r="U78" s="52">
        <v>0</v>
      </c>
      <c r="V78" s="51">
        <f t="shared" si="25"/>
        <v>0</v>
      </c>
      <c r="W78" s="15">
        <f t="shared" si="22"/>
        <v>0</v>
      </c>
      <c r="X78" s="15"/>
      <c r="Y78" s="15"/>
      <c r="Z78" s="2" t="s">
        <v>123</v>
      </c>
      <c r="AA78" s="55">
        <v>1.5</v>
      </c>
      <c r="AB78" s="53" t="e">
        <f t="shared" si="26"/>
        <v>#DIV/0!</v>
      </c>
    </row>
    <row r="79" spans="1:28" ht="12" hidden="1" customHeight="1">
      <c r="A79" s="3" t="s">
        <v>193</v>
      </c>
      <c r="B79" s="2" t="s">
        <v>194</v>
      </c>
      <c r="C79" s="2" t="s">
        <v>23</v>
      </c>
      <c r="D79" s="2" t="s">
        <v>24</v>
      </c>
      <c r="E79" s="2" t="s">
        <v>121</v>
      </c>
      <c r="F79" s="2" t="s">
        <v>121</v>
      </c>
      <c r="G79" s="2" t="s">
        <v>19</v>
      </c>
      <c r="H79" s="4">
        <v>41687</v>
      </c>
      <c r="I79" s="51"/>
      <c r="J79" s="51"/>
      <c r="K79" s="51"/>
      <c r="L79" s="51"/>
      <c r="M79" s="51">
        <f>J79*AA79</f>
        <v>0</v>
      </c>
      <c r="N79" s="51">
        <f t="shared" si="23"/>
        <v>0</v>
      </c>
      <c r="O79" s="51"/>
      <c r="P79" s="51">
        <f t="shared" si="27"/>
        <v>0</v>
      </c>
      <c r="Q79" s="51"/>
      <c r="R79" s="51"/>
      <c r="S79" s="51"/>
      <c r="T79" s="51">
        <f t="shared" si="24"/>
        <v>0</v>
      </c>
      <c r="U79" s="52">
        <v>0</v>
      </c>
      <c r="V79" s="51">
        <f t="shared" si="25"/>
        <v>0</v>
      </c>
      <c r="W79" s="15">
        <f t="shared" si="22"/>
        <v>0</v>
      </c>
      <c r="X79" s="15"/>
      <c r="Y79" s="15"/>
      <c r="Z79" s="2" t="s">
        <v>123</v>
      </c>
      <c r="AA79" s="55">
        <v>1</v>
      </c>
      <c r="AB79" s="53" t="e">
        <f t="shared" si="26"/>
        <v>#DIV/0!</v>
      </c>
    </row>
    <row r="80" spans="1:28" ht="12" hidden="1" customHeight="1">
      <c r="A80" s="3" t="s">
        <v>195</v>
      </c>
      <c r="B80" s="2" t="s">
        <v>196</v>
      </c>
      <c r="C80" s="2" t="s">
        <v>16</v>
      </c>
      <c r="D80" s="2" t="s">
        <v>16</v>
      </c>
      <c r="E80" s="2" t="s">
        <v>121</v>
      </c>
      <c r="F80" s="2" t="s">
        <v>121</v>
      </c>
      <c r="G80" s="2" t="s">
        <v>197</v>
      </c>
      <c r="H80" s="4">
        <v>41692</v>
      </c>
      <c r="I80" s="51"/>
      <c r="J80" s="51"/>
      <c r="K80" s="51"/>
      <c r="L80" s="51"/>
      <c r="M80" s="51">
        <f t="shared" ref="M80:M81" si="30">J80*AA80</f>
        <v>0</v>
      </c>
      <c r="N80" s="51">
        <f t="shared" si="23"/>
        <v>0</v>
      </c>
      <c r="O80" s="51"/>
      <c r="P80" s="51">
        <f t="shared" si="27"/>
        <v>0</v>
      </c>
      <c r="Q80" s="51"/>
      <c r="R80" s="51"/>
      <c r="S80" s="51"/>
      <c r="T80" s="51">
        <f t="shared" si="24"/>
        <v>0</v>
      </c>
      <c r="U80" s="52">
        <v>0</v>
      </c>
      <c r="V80" s="51">
        <f t="shared" si="25"/>
        <v>0</v>
      </c>
      <c r="W80" s="15">
        <f t="shared" si="22"/>
        <v>0</v>
      </c>
      <c r="X80" s="15"/>
      <c r="Y80" s="15"/>
      <c r="Z80" s="2" t="s">
        <v>123</v>
      </c>
      <c r="AA80" s="55">
        <v>1.5</v>
      </c>
      <c r="AB80" s="53" t="e">
        <f t="shared" si="26"/>
        <v>#DIV/0!</v>
      </c>
    </row>
    <row r="81" spans="1:28" ht="12" hidden="1" customHeight="1">
      <c r="A81" s="3" t="s">
        <v>198</v>
      </c>
      <c r="B81" s="2" t="s">
        <v>199</v>
      </c>
      <c r="C81" s="2" t="s">
        <v>16</v>
      </c>
      <c r="D81" s="2" t="s">
        <v>16</v>
      </c>
      <c r="E81" s="2" t="s">
        <v>121</v>
      </c>
      <c r="F81" s="2" t="s">
        <v>121</v>
      </c>
      <c r="G81" s="2" t="s">
        <v>186</v>
      </c>
      <c r="H81" s="4">
        <v>41714</v>
      </c>
      <c r="I81" s="51"/>
      <c r="J81" s="51"/>
      <c r="K81" s="51"/>
      <c r="L81" s="51"/>
      <c r="M81" s="51">
        <f t="shared" si="30"/>
        <v>0</v>
      </c>
      <c r="N81" s="51">
        <f t="shared" si="23"/>
        <v>0</v>
      </c>
      <c r="O81" s="51"/>
      <c r="P81" s="51">
        <f t="shared" si="27"/>
        <v>0</v>
      </c>
      <c r="Q81" s="51"/>
      <c r="R81" s="51"/>
      <c r="S81" s="51"/>
      <c r="T81" s="51">
        <f t="shared" si="24"/>
        <v>0</v>
      </c>
      <c r="U81" s="52">
        <v>0</v>
      </c>
      <c r="V81" s="51">
        <f t="shared" si="25"/>
        <v>0</v>
      </c>
      <c r="W81" s="15">
        <f t="shared" si="22"/>
        <v>0</v>
      </c>
      <c r="X81" s="15">
        <f>V81</f>
        <v>0</v>
      </c>
      <c r="Y81" s="15"/>
      <c r="Z81" s="2" t="s">
        <v>123</v>
      </c>
      <c r="AA81" s="55">
        <v>1.5</v>
      </c>
      <c r="AB81" s="53" t="e">
        <f t="shared" si="26"/>
        <v>#DIV/0!</v>
      </c>
    </row>
    <row r="82" spans="1:28" ht="12" hidden="1" customHeight="1">
      <c r="A82" s="3" t="s">
        <v>200</v>
      </c>
      <c r="B82" s="2" t="s">
        <v>201</v>
      </c>
      <c r="C82" s="2" t="s">
        <v>23</v>
      </c>
      <c r="D82" s="2" t="s">
        <v>24</v>
      </c>
      <c r="E82" s="2" t="s">
        <v>121</v>
      </c>
      <c r="F82" s="2" t="s">
        <v>121</v>
      </c>
      <c r="G82" s="2" t="s">
        <v>19</v>
      </c>
      <c r="H82" s="4">
        <v>41821</v>
      </c>
      <c r="I82" s="51"/>
      <c r="J82" s="51"/>
      <c r="K82" s="51"/>
      <c r="L82" s="51"/>
      <c r="M82" s="51">
        <f>J82*AA82</f>
        <v>0</v>
      </c>
      <c r="N82" s="51">
        <f t="shared" si="23"/>
        <v>0</v>
      </c>
      <c r="O82" s="51"/>
      <c r="P82" s="51">
        <f t="shared" si="27"/>
        <v>0</v>
      </c>
      <c r="Q82" s="51"/>
      <c r="R82" s="51"/>
      <c r="S82" s="51"/>
      <c r="T82" s="51">
        <f t="shared" si="24"/>
        <v>0</v>
      </c>
      <c r="U82" s="52">
        <v>0</v>
      </c>
      <c r="V82" s="51">
        <f t="shared" si="25"/>
        <v>0</v>
      </c>
      <c r="W82" s="15">
        <f t="shared" si="22"/>
        <v>0</v>
      </c>
      <c r="X82" s="15"/>
      <c r="Y82" s="15"/>
      <c r="Z82" s="2" t="s">
        <v>123</v>
      </c>
      <c r="AA82" s="55">
        <v>1</v>
      </c>
      <c r="AB82" s="53" t="e">
        <f t="shared" si="26"/>
        <v>#DIV/0!</v>
      </c>
    </row>
    <row r="83" spans="1:28" ht="12" hidden="1" customHeight="1">
      <c r="A83" s="3" t="s">
        <v>202</v>
      </c>
      <c r="B83" s="2" t="s">
        <v>203</v>
      </c>
      <c r="C83" s="2" t="s">
        <v>16</v>
      </c>
      <c r="D83" s="2" t="s">
        <v>16</v>
      </c>
      <c r="E83" s="2" t="s">
        <v>121</v>
      </c>
      <c r="F83" s="2" t="s">
        <v>121</v>
      </c>
      <c r="G83" s="2" t="s">
        <v>181</v>
      </c>
      <c r="H83" s="4">
        <v>41876</v>
      </c>
      <c r="I83" s="51"/>
      <c r="J83" s="51"/>
      <c r="K83" s="51"/>
      <c r="L83" s="51"/>
      <c r="M83" s="51">
        <f t="shared" ref="M83:M84" si="31">J83*AA83</f>
        <v>0</v>
      </c>
      <c r="N83" s="51">
        <f t="shared" si="23"/>
        <v>0</v>
      </c>
      <c r="O83" s="51"/>
      <c r="P83" s="51">
        <f t="shared" si="27"/>
        <v>0</v>
      </c>
      <c r="Q83" s="51"/>
      <c r="R83" s="51"/>
      <c r="S83" s="51"/>
      <c r="T83" s="51">
        <f t="shared" si="24"/>
        <v>0</v>
      </c>
      <c r="U83" s="52">
        <v>0</v>
      </c>
      <c r="V83" s="51">
        <f t="shared" si="25"/>
        <v>0</v>
      </c>
      <c r="W83" s="15">
        <f t="shared" si="22"/>
        <v>0</v>
      </c>
      <c r="X83" s="15">
        <f>V83</f>
        <v>0</v>
      </c>
      <c r="Y83" s="15"/>
      <c r="Z83" s="2" t="s">
        <v>123</v>
      </c>
      <c r="AA83" s="55">
        <v>1.5</v>
      </c>
      <c r="AB83" s="53" t="e">
        <f t="shared" si="26"/>
        <v>#DIV/0!</v>
      </c>
    </row>
    <row r="84" spans="1:28" ht="12" hidden="1" customHeight="1">
      <c r="A84" s="3" t="s">
        <v>204</v>
      </c>
      <c r="B84" s="2" t="s">
        <v>205</v>
      </c>
      <c r="C84" s="2" t="s">
        <v>16</v>
      </c>
      <c r="D84" s="2" t="s">
        <v>16</v>
      </c>
      <c r="E84" s="2" t="s">
        <v>121</v>
      </c>
      <c r="F84" s="2" t="s">
        <v>121</v>
      </c>
      <c r="G84" s="2" t="s">
        <v>173</v>
      </c>
      <c r="H84" s="4">
        <v>41896</v>
      </c>
      <c r="I84" s="51"/>
      <c r="J84" s="51"/>
      <c r="K84" s="51"/>
      <c r="L84" s="51"/>
      <c r="M84" s="51">
        <f t="shared" si="31"/>
        <v>0</v>
      </c>
      <c r="N84" s="51">
        <f t="shared" si="23"/>
        <v>0</v>
      </c>
      <c r="O84" s="51"/>
      <c r="P84" s="51">
        <f t="shared" si="27"/>
        <v>0</v>
      </c>
      <c r="Q84" s="51"/>
      <c r="R84" s="51"/>
      <c r="S84" s="51"/>
      <c r="T84" s="51">
        <f t="shared" si="24"/>
        <v>0</v>
      </c>
      <c r="U84" s="52">
        <v>0</v>
      </c>
      <c r="V84" s="51">
        <f t="shared" si="25"/>
        <v>0</v>
      </c>
      <c r="W84" s="15">
        <f t="shared" si="22"/>
        <v>0</v>
      </c>
      <c r="X84" s="15"/>
      <c r="Y84" s="15"/>
      <c r="Z84" s="2" t="s">
        <v>123</v>
      </c>
      <c r="AA84" s="55">
        <v>1.5</v>
      </c>
      <c r="AB84" s="53" t="e">
        <f t="shared" si="26"/>
        <v>#DIV/0!</v>
      </c>
    </row>
    <row r="85" spans="1:28" ht="12" hidden="1" customHeight="1">
      <c r="A85" s="3" t="s">
        <v>206</v>
      </c>
      <c r="B85" s="2" t="s">
        <v>207</v>
      </c>
      <c r="C85" s="2" t="s">
        <v>23</v>
      </c>
      <c r="D85" s="2" t="s">
        <v>24</v>
      </c>
      <c r="E85" s="2" t="s">
        <v>121</v>
      </c>
      <c r="F85" s="2" t="s">
        <v>121</v>
      </c>
      <c r="G85" s="2" t="s">
        <v>19</v>
      </c>
      <c r="H85" s="4">
        <v>41900</v>
      </c>
      <c r="I85" s="51"/>
      <c r="J85" s="51"/>
      <c r="K85" s="51"/>
      <c r="L85" s="51"/>
      <c r="M85" s="51">
        <f>J85*AA85</f>
        <v>0</v>
      </c>
      <c r="N85" s="51">
        <f t="shared" si="23"/>
        <v>0</v>
      </c>
      <c r="O85" s="51"/>
      <c r="P85" s="51">
        <f t="shared" si="27"/>
        <v>0</v>
      </c>
      <c r="Q85" s="51"/>
      <c r="R85" s="51"/>
      <c r="S85" s="51"/>
      <c r="T85" s="51">
        <f t="shared" si="24"/>
        <v>0</v>
      </c>
      <c r="U85" s="52">
        <v>0</v>
      </c>
      <c r="V85" s="51">
        <f t="shared" si="25"/>
        <v>0</v>
      </c>
      <c r="W85" s="15">
        <f t="shared" si="22"/>
        <v>0</v>
      </c>
      <c r="X85" s="15"/>
      <c r="Y85" s="15"/>
      <c r="Z85" s="2" t="s">
        <v>123</v>
      </c>
      <c r="AA85" s="55">
        <v>1</v>
      </c>
      <c r="AB85" s="53" t="e">
        <f t="shared" si="26"/>
        <v>#DIV/0!</v>
      </c>
    </row>
    <row r="86" spans="1:28" ht="12" hidden="1" customHeight="1">
      <c r="A86" s="3" t="s">
        <v>208</v>
      </c>
      <c r="B86" s="2" t="s">
        <v>209</v>
      </c>
      <c r="C86" s="2" t="s">
        <v>16</v>
      </c>
      <c r="D86" s="2" t="s">
        <v>16</v>
      </c>
      <c r="E86" s="2" t="s">
        <v>121</v>
      </c>
      <c r="F86" s="2" t="s">
        <v>121</v>
      </c>
      <c r="G86" s="2" t="s">
        <v>197</v>
      </c>
      <c r="H86" s="4">
        <v>41931</v>
      </c>
      <c r="I86" s="51"/>
      <c r="J86" s="51"/>
      <c r="K86" s="51"/>
      <c r="L86" s="51"/>
      <c r="M86" s="51">
        <f t="shared" ref="M86:M89" si="32">J86*AA86</f>
        <v>0</v>
      </c>
      <c r="N86" s="51">
        <f t="shared" si="23"/>
        <v>0</v>
      </c>
      <c r="O86" s="51"/>
      <c r="P86" s="51">
        <f t="shared" si="27"/>
        <v>0</v>
      </c>
      <c r="Q86" s="51"/>
      <c r="R86" s="51"/>
      <c r="S86" s="51"/>
      <c r="T86" s="51">
        <f t="shared" si="24"/>
        <v>0</v>
      </c>
      <c r="U86" s="52">
        <v>0</v>
      </c>
      <c r="V86" s="51">
        <f t="shared" si="25"/>
        <v>0</v>
      </c>
      <c r="W86" s="15">
        <f t="shared" si="22"/>
        <v>0</v>
      </c>
      <c r="X86" s="15">
        <f>V86</f>
        <v>0</v>
      </c>
      <c r="Y86" s="15"/>
      <c r="Z86" s="2" t="s">
        <v>123</v>
      </c>
      <c r="AA86" s="55">
        <v>1.5</v>
      </c>
      <c r="AB86" s="53" t="e">
        <f t="shared" si="26"/>
        <v>#DIV/0!</v>
      </c>
    </row>
    <row r="87" spans="1:28" ht="12" hidden="1" customHeight="1">
      <c r="A87" s="3" t="s">
        <v>210</v>
      </c>
      <c r="B87" s="2" t="s">
        <v>211</v>
      </c>
      <c r="C87" s="2" t="s">
        <v>16</v>
      </c>
      <c r="D87" s="2" t="s">
        <v>16</v>
      </c>
      <c r="E87" s="2" t="s">
        <v>121</v>
      </c>
      <c r="F87" s="2" t="s">
        <v>121</v>
      </c>
      <c r="G87" s="2" t="s">
        <v>19</v>
      </c>
      <c r="H87" s="4">
        <v>41949</v>
      </c>
      <c r="I87" s="51"/>
      <c r="J87" s="51"/>
      <c r="K87" s="51"/>
      <c r="L87" s="51"/>
      <c r="M87" s="51">
        <f t="shared" si="32"/>
        <v>0</v>
      </c>
      <c r="N87" s="51">
        <f t="shared" si="23"/>
        <v>0</v>
      </c>
      <c r="O87" s="51"/>
      <c r="P87" s="51">
        <f t="shared" si="27"/>
        <v>0</v>
      </c>
      <c r="Q87" s="51"/>
      <c r="R87" s="51"/>
      <c r="S87" s="51"/>
      <c r="T87" s="51">
        <f t="shared" si="24"/>
        <v>0</v>
      </c>
      <c r="U87" s="52">
        <v>0</v>
      </c>
      <c r="V87" s="51">
        <f t="shared" si="25"/>
        <v>0</v>
      </c>
      <c r="W87" s="15">
        <f t="shared" si="22"/>
        <v>0</v>
      </c>
      <c r="X87" s="15"/>
      <c r="Y87" s="15"/>
      <c r="Z87" s="2" t="s">
        <v>123</v>
      </c>
      <c r="AA87" s="55">
        <v>1.5</v>
      </c>
      <c r="AB87" s="53" t="e">
        <f t="shared" si="26"/>
        <v>#DIV/0!</v>
      </c>
    </row>
    <row r="88" spans="1:28" ht="12" hidden="1" customHeight="1">
      <c r="A88" s="3" t="s">
        <v>212</v>
      </c>
      <c r="B88" s="2" t="s">
        <v>213</v>
      </c>
      <c r="C88" s="2" t="s">
        <v>16</v>
      </c>
      <c r="D88" s="2" t="s">
        <v>16</v>
      </c>
      <c r="E88" s="2" t="s">
        <v>121</v>
      </c>
      <c r="F88" s="2" t="s">
        <v>121</v>
      </c>
      <c r="G88" s="2" t="s">
        <v>173</v>
      </c>
      <c r="H88" s="4">
        <v>41949</v>
      </c>
      <c r="I88" s="51"/>
      <c r="J88" s="51"/>
      <c r="K88" s="51"/>
      <c r="L88" s="51"/>
      <c r="M88" s="51">
        <f t="shared" si="32"/>
        <v>0</v>
      </c>
      <c r="N88" s="51">
        <f t="shared" si="23"/>
        <v>0</v>
      </c>
      <c r="O88" s="51"/>
      <c r="P88" s="51">
        <f t="shared" si="27"/>
        <v>0</v>
      </c>
      <c r="Q88" s="51"/>
      <c r="R88" s="51"/>
      <c r="S88" s="51"/>
      <c r="T88" s="51">
        <f t="shared" si="24"/>
        <v>0</v>
      </c>
      <c r="U88" s="52">
        <v>0</v>
      </c>
      <c r="V88" s="51">
        <f t="shared" si="25"/>
        <v>0</v>
      </c>
      <c r="W88" s="15">
        <f t="shared" si="22"/>
        <v>0</v>
      </c>
      <c r="X88" s="15"/>
      <c r="Y88" s="15"/>
      <c r="Z88" s="2" t="s">
        <v>123</v>
      </c>
      <c r="AA88" s="55">
        <v>1.5</v>
      </c>
      <c r="AB88" s="53" t="e">
        <f t="shared" si="26"/>
        <v>#DIV/0!</v>
      </c>
    </row>
    <row r="89" spans="1:28" ht="12" hidden="1" customHeight="1">
      <c r="A89" s="3" t="s">
        <v>214</v>
      </c>
      <c r="B89" s="2" t="s">
        <v>215</v>
      </c>
      <c r="C89" s="2" t="s">
        <v>16</v>
      </c>
      <c r="D89" s="2" t="s">
        <v>16</v>
      </c>
      <c r="E89" s="2" t="s">
        <v>121</v>
      </c>
      <c r="F89" s="2" t="s">
        <v>121</v>
      </c>
      <c r="G89" s="2" t="s">
        <v>186</v>
      </c>
      <c r="H89" s="4">
        <v>41951</v>
      </c>
      <c r="I89" s="51"/>
      <c r="J89" s="51"/>
      <c r="K89" s="51"/>
      <c r="L89" s="51"/>
      <c r="M89" s="51">
        <f t="shared" si="32"/>
        <v>0</v>
      </c>
      <c r="N89" s="51">
        <f t="shared" si="23"/>
        <v>0</v>
      </c>
      <c r="O89" s="51"/>
      <c r="P89" s="51">
        <f t="shared" si="27"/>
        <v>0</v>
      </c>
      <c r="Q89" s="51"/>
      <c r="R89" s="51"/>
      <c r="S89" s="51"/>
      <c r="T89" s="51">
        <f t="shared" si="24"/>
        <v>0</v>
      </c>
      <c r="U89" s="52">
        <v>0</v>
      </c>
      <c r="V89" s="51">
        <f t="shared" si="25"/>
        <v>0</v>
      </c>
      <c r="W89" s="15">
        <f t="shared" si="22"/>
        <v>0</v>
      </c>
      <c r="X89" s="15"/>
      <c r="Y89" s="15"/>
      <c r="Z89" s="2" t="s">
        <v>123</v>
      </c>
      <c r="AA89" s="55">
        <v>1.5</v>
      </c>
      <c r="AB89" s="53" t="e">
        <f t="shared" si="26"/>
        <v>#DIV/0!</v>
      </c>
    </row>
    <row r="90" spans="1:28" ht="12" hidden="1" customHeight="1">
      <c r="A90" s="3" t="s">
        <v>216</v>
      </c>
      <c r="B90" s="2" t="s">
        <v>217</v>
      </c>
      <c r="C90" s="2" t="s">
        <v>23</v>
      </c>
      <c r="D90" s="2" t="s">
        <v>24</v>
      </c>
      <c r="E90" s="2" t="s">
        <v>121</v>
      </c>
      <c r="F90" s="2" t="s">
        <v>121</v>
      </c>
      <c r="G90" s="2" t="s">
        <v>19</v>
      </c>
      <c r="H90" s="4">
        <v>41954</v>
      </c>
      <c r="I90" s="51"/>
      <c r="J90" s="51"/>
      <c r="K90" s="51"/>
      <c r="L90" s="51"/>
      <c r="M90" s="51">
        <f>J90*AA90</f>
        <v>0</v>
      </c>
      <c r="N90" s="51">
        <f t="shared" si="23"/>
        <v>0</v>
      </c>
      <c r="O90" s="51"/>
      <c r="P90" s="51">
        <f t="shared" si="27"/>
        <v>0</v>
      </c>
      <c r="Q90" s="51"/>
      <c r="R90" s="51"/>
      <c r="S90" s="51"/>
      <c r="T90" s="51">
        <f t="shared" si="24"/>
        <v>0</v>
      </c>
      <c r="U90" s="52">
        <v>0</v>
      </c>
      <c r="V90" s="51">
        <f t="shared" si="25"/>
        <v>0</v>
      </c>
      <c r="W90" s="15">
        <f t="shared" si="22"/>
        <v>0</v>
      </c>
      <c r="X90" s="15"/>
      <c r="Y90" s="15"/>
      <c r="Z90" s="2" t="s">
        <v>123</v>
      </c>
      <c r="AA90" s="55">
        <v>1</v>
      </c>
      <c r="AB90" s="53" t="e">
        <f t="shared" si="26"/>
        <v>#DIV/0!</v>
      </c>
    </row>
    <row r="91" spans="1:28" ht="12" hidden="1" customHeight="1">
      <c r="A91" s="3" t="s">
        <v>218</v>
      </c>
      <c r="B91" s="2" t="s">
        <v>219</v>
      </c>
      <c r="C91" s="2" t="s">
        <v>16</v>
      </c>
      <c r="D91" s="2" t="s">
        <v>16</v>
      </c>
      <c r="E91" s="2" t="s">
        <v>121</v>
      </c>
      <c r="F91" s="2" t="s">
        <v>121</v>
      </c>
      <c r="G91" s="2" t="s">
        <v>19</v>
      </c>
      <c r="H91" s="4">
        <v>42019</v>
      </c>
      <c r="I91" s="51"/>
      <c r="J91" s="51"/>
      <c r="K91" s="51"/>
      <c r="L91" s="51"/>
      <c r="M91" s="51">
        <f t="shared" ref="M91:M92" si="33">J91*AA91</f>
        <v>0</v>
      </c>
      <c r="N91" s="51">
        <f t="shared" si="23"/>
        <v>0</v>
      </c>
      <c r="O91" s="51"/>
      <c r="P91" s="51">
        <f t="shared" si="27"/>
        <v>0</v>
      </c>
      <c r="Q91" s="51"/>
      <c r="R91" s="51"/>
      <c r="S91" s="51"/>
      <c r="T91" s="51">
        <f t="shared" si="24"/>
        <v>0</v>
      </c>
      <c r="U91" s="52">
        <v>0</v>
      </c>
      <c r="V91" s="51">
        <f t="shared" si="25"/>
        <v>0</v>
      </c>
      <c r="W91" s="15">
        <f t="shared" si="22"/>
        <v>0</v>
      </c>
      <c r="X91" s="15"/>
      <c r="Y91" s="15"/>
      <c r="Z91" s="2" t="s">
        <v>123</v>
      </c>
      <c r="AA91" s="55">
        <v>1.5</v>
      </c>
      <c r="AB91" s="53" t="e">
        <f t="shared" si="26"/>
        <v>#DIV/0!</v>
      </c>
    </row>
    <row r="92" spans="1:28" ht="12" hidden="1" customHeight="1">
      <c r="A92" s="3" t="s">
        <v>220</v>
      </c>
      <c r="B92" s="2" t="s">
        <v>221</v>
      </c>
      <c r="C92" s="2" t="s">
        <v>16</v>
      </c>
      <c r="D92" s="2" t="s">
        <v>16</v>
      </c>
      <c r="E92" s="2" t="s">
        <v>121</v>
      </c>
      <c r="F92" s="2" t="s">
        <v>121</v>
      </c>
      <c r="G92" s="2" t="s">
        <v>19</v>
      </c>
      <c r="H92" s="4">
        <v>42048</v>
      </c>
      <c r="I92" s="51"/>
      <c r="J92" s="51"/>
      <c r="K92" s="51"/>
      <c r="L92" s="51"/>
      <c r="M92" s="51">
        <f t="shared" si="33"/>
        <v>0</v>
      </c>
      <c r="N92" s="51">
        <f t="shared" si="23"/>
        <v>0</v>
      </c>
      <c r="O92" s="51"/>
      <c r="P92" s="51">
        <f t="shared" si="27"/>
        <v>0</v>
      </c>
      <c r="Q92" s="51"/>
      <c r="R92" s="51"/>
      <c r="S92" s="51"/>
      <c r="T92" s="51">
        <f t="shared" si="24"/>
        <v>0</v>
      </c>
      <c r="U92" s="52">
        <v>0</v>
      </c>
      <c r="V92" s="51">
        <f t="shared" si="25"/>
        <v>0</v>
      </c>
      <c r="W92" s="15">
        <f t="shared" si="22"/>
        <v>0</v>
      </c>
      <c r="X92" s="15"/>
      <c r="Y92" s="15"/>
      <c r="Z92" s="2" t="s">
        <v>123</v>
      </c>
      <c r="AA92" s="55">
        <v>1.5</v>
      </c>
      <c r="AB92" s="53" t="e">
        <f t="shared" si="26"/>
        <v>#DIV/0!</v>
      </c>
    </row>
    <row r="93" spans="1:28" ht="12" hidden="1" customHeight="1">
      <c r="A93" s="3" t="s">
        <v>222</v>
      </c>
      <c r="B93" s="2" t="s">
        <v>223</v>
      </c>
      <c r="C93" s="2" t="s">
        <v>23</v>
      </c>
      <c r="D93" s="2" t="s">
        <v>24</v>
      </c>
      <c r="E93" s="2" t="s">
        <v>121</v>
      </c>
      <c r="F93" s="2" t="s">
        <v>121</v>
      </c>
      <c r="G93" s="2" t="s">
        <v>173</v>
      </c>
      <c r="H93" s="4">
        <v>42239</v>
      </c>
      <c r="I93" s="51"/>
      <c r="J93" s="51"/>
      <c r="K93" s="51"/>
      <c r="L93" s="51"/>
      <c r="M93" s="51">
        <f t="shared" ref="M93:M96" si="34">J93*AA93</f>
        <v>0</v>
      </c>
      <c r="N93" s="51">
        <f t="shared" si="23"/>
        <v>0</v>
      </c>
      <c r="O93" s="51"/>
      <c r="P93" s="51">
        <f t="shared" si="27"/>
        <v>0</v>
      </c>
      <c r="Q93" s="51"/>
      <c r="R93" s="51"/>
      <c r="S93" s="51"/>
      <c r="T93" s="51">
        <f t="shared" si="24"/>
        <v>0</v>
      </c>
      <c r="U93" s="52">
        <v>0</v>
      </c>
      <c r="V93" s="51">
        <f t="shared" si="25"/>
        <v>0</v>
      </c>
      <c r="W93" s="15">
        <f t="shared" ref="W93:W124" si="35">T93-V93</f>
        <v>0</v>
      </c>
      <c r="X93" s="15"/>
      <c r="Y93" s="15"/>
      <c r="Z93" s="2" t="s">
        <v>123</v>
      </c>
      <c r="AA93" s="55">
        <v>1</v>
      </c>
      <c r="AB93" s="53" t="e">
        <f t="shared" si="26"/>
        <v>#DIV/0!</v>
      </c>
    </row>
    <row r="94" spans="1:28" ht="12" hidden="1" customHeight="1">
      <c r="A94" s="3" t="s">
        <v>224</v>
      </c>
      <c r="B94" s="2" t="s">
        <v>225</v>
      </c>
      <c r="C94" s="2" t="s">
        <v>23</v>
      </c>
      <c r="D94" s="2" t="s">
        <v>24</v>
      </c>
      <c r="E94" s="2" t="s">
        <v>121</v>
      </c>
      <c r="F94" s="2" t="s">
        <v>121</v>
      </c>
      <c r="G94" s="2" t="s">
        <v>19</v>
      </c>
      <c r="H94" s="4">
        <v>42295</v>
      </c>
      <c r="I94" s="51"/>
      <c r="J94" s="51"/>
      <c r="K94" s="51"/>
      <c r="L94" s="51"/>
      <c r="M94" s="51">
        <f t="shared" si="34"/>
        <v>0</v>
      </c>
      <c r="N94" s="51">
        <f t="shared" si="23"/>
        <v>0</v>
      </c>
      <c r="O94" s="51"/>
      <c r="P94" s="51">
        <f t="shared" si="27"/>
        <v>0</v>
      </c>
      <c r="Q94" s="51"/>
      <c r="R94" s="51"/>
      <c r="S94" s="51"/>
      <c r="T94" s="51">
        <f t="shared" si="24"/>
        <v>0</v>
      </c>
      <c r="U94" s="52">
        <v>0</v>
      </c>
      <c r="V94" s="51">
        <f t="shared" si="25"/>
        <v>0</v>
      </c>
      <c r="W94" s="15">
        <f t="shared" si="35"/>
        <v>0</v>
      </c>
      <c r="X94" s="15"/>
      <c r="Y94" s="15"/>
      <c r="Z94" s="2" t="s">
        <v>123</v>
      </c>
      <c r="AA94" s="55">
        <v>1</v>
      </c>
      <c r="AB94" s="53" t="e">
        <f t="shared" si="26"/>
        <v>#DIV/0!</v>
      </c>
    </row>
    <row r="95" spans="1:28" ht="12" hidden="1" customHeight="1">
      <c r="A95" s="3" t="s">
        <v>226</v>
      </c>
      <c r="B95" s="2" t="s">
        <v>227</v>
      </c>
      <c r="C95" s="2" t="s">
        <v>16</v>
      </c>
      <c r="D95" s="2" t="s">
        <v>16</v>
      </c>
      <c r="E95" s="2" t="s">
        <v>121</v>
      </c>
      <c r="F95" s="2" t="s">
        <v>121</v>
      </c>
      <c r="G95" s="2" t="s">
        <v>197</v>
      </c>
      <c r="H95" s="4">
        <v>42302</v>
      </c>
      <c r="I95" s="51"/>
      <c r="J95" s="51"/>
      <c r="K95" s="51"/>
      <c r="L95" s="51"/>
      <c r="M95" s="51">
        <f t="shared" si="34"/>
        <v>0</v>
      </c>
      <c r="N95" s="51">
        <f t="shared" si="23"/>
        <v>0</v>
      </c>
      <c r="O95" s="51"/>
      <c r="P95" s="51">
        <f t="shared" si="27"/>
        <v>0</v>
      </c>
      <c r="Q95" s="51"/>
      <c r="R95" s="51"/>
      <c r="S95" s="51"/>
      <c r="T95" s="51">
        <f t="shared" si="24"/>
        <v>0</v>
      </c>
      <c r="U95" s="52">
        <v>0</v>
      </c>
      <c r="V95" s="51">
        <f t="shared" si="25"/>
        <v>0</v>
      </c>
      <c r="W95" s="15">
        <f t="shared" si="35"/>
        <v>0</v>
      </c>
      <c r="X95" s="15"/>
      <c r="Y95" s="15"/>
      <c r="Z95" s="2" t="s">
        <v>123</v>
      </c>
      <c r="AA95" s="55">
        <v>1.5</v>
      </c>
      <c r="AB95" s="53" t="e">
        <f t="shared" si="26"/>
        <v>#DIV/0!</v>
      </c>
    </row>
    <row r="96" spans="1:28" ht="12" hidden="1" customHeight="1">
      <c r="A96" s="3" t="s">
        <v>228</v>
      </c>
      <c r="B96" s="2" t="s">
        <v>229</v>
      </c>
      <c r="C96" s="2" t="s">
        <v>16</v>
      </c>
      <c r="D96" s="2" t="s">
        <v>16</v>
      </c>
      <c r="E96" s="2" t="s">
        <v>121</v>
      </c>
      <c r="F96" s="2" t="s">
        <v>121</v>
      </c>
      <c r="G96" s="2" t="s">
        <v>173</v>
      </c>
      <c r="H96" s="4">
        <v>42401</v>
      </c>
      <c r="I96" s="51"/>
      <c r="J96" s="51"/>
      <c r="K96" s="51"/>
      <c r="L96" s="51"/>
      <c r="M96" s="51">
        <f t="shared" si="34"/>
        <v>0</v>
      </c>
      <c r="N96" s="51">
        <f t="shared" si="23"/>
        <v>0</v>
      </c>
      <c r="O96" s="51"/>
      <c r="P96" s="51">
        <f t="shared" si="27"/>
        <v>0</v>
      </c>
      <c r="Q96" s="51"/>
      <c r="R96" s="51"/>
      <c r="S96" s="51"/>
      <c r="T96" s="51">
        <f t="shared" si="24"/>
        <v>0</v>
      </c>
      <c r="U96" s="52">
        <v>0</v>
      </c>
      <c r="V96" s="51">
        <f t="shared" si="25"/>
        <v>0</v>
      </c>
      <c r="W96" s="15">
        <f t="shared" si="35"/>
        <v>0</v>
      </c>
      <c r="X96" s="15"/>
      <c r="Y96" s="15"/>
      <c r="Z96" s="2" t="s">
        <v>123</v>
      </c>
      <c r="AA96" s="55">
        <v>1.5</v>
      </c>
      <c r="AB96" s="53" t="e">
        <f t="shared" si="26"/>
        <v>#DIV/0!</v>
      </c>
    </row>
    <row r="97" spans="1:28" ht="12" hidden="1" customHeight="1">
      <c r="A97" s="3" t="s">
        <v>230</v>
      </c>
      <c r="B97" s="2" t="s">
        <v>231</v>
      </c>
      <c r="C97" s="2" t="s">
        <v>23</v>
      </c>
      <c r="D97" s="2" t="s">
        <v>24</v>
      </c>
      <c r="E97" s="2" t="s">
        <v>121</v>
      </c>
      <c r="F97" s="2" t="s">
        <v>121</v>
      </c>
      <c r="G97" s="2" t="s">
        <v>19</v>
      </c>
      <c r="H97" s="4">
        <v>42865</v>
      </c>
      <c r="I97" s="51"/>
      <c r="J97" s="51"/>
      <c r="K97" s="51"/>
      <c r="L97" s="51"/>
      <c r="M97" s="51">
        <f t="shared" ref="M97:M101" si="36">J97*AA97</f>
        <v>0</v>
      </c>
      <c r="N97" s="51">
        <f t="shared" si="23"/>
        <v>0</v>
      </c>
      <c r="O97" s="51"/>
      <c r="P97" s="51">
        <f t="shared" si="27"/>
        <v>0</v>
      </c>
      <c r="Q97" s="51"/>
      <c r="R97" s="51"/>
      <c r="S97" s="51"/>
      <c r="T97" s="51">
        <f t="shared" si="24"/>
        <v>0</v>
      </c>
      <c r="U97" s="52">
        <v>0</v>
      </c>
      <c r="V97" s="51">
        <f t="shared" si="25"/>
        <v>0</v>
      </c>
      <c r="W97" s="15">
        <f t="shared" si="35"/>
        <v>0</v>
      </c>
      <c r="X97" s="15"/>
      <c r="Y97" s="15"/>
      <c r="Z97" s="2" t="s">
        <v>123</v>
      </c>
      <c r="AA97" s="55">
        <v>1</v>
      </c>
      <c r="AB97" s="53" t="e">
        <f t="shared" si="26"/>
        <v>#DIV/0!</v>
      </c>
    </row>
    <row r="98" spans="1:28" ht="12" hidden="1" customHeight="1">
      <c r="A98" s="3" t="s">
        <v>232</v>
      </c>
      <c r="B98" s="2" t="s">
        <v>233</v>
      </c>
      <c r="C98" s="2" t="s">
        <v>23</v>
      </c>
      <c r="D98" s="2" t="s">
        <v>24</v>
      </c>
      <c r="E98" s="2" t="s">
        <v>121</v>
      </c>
      <c r="F98" s="2" t="s">
        <v>121</v>
      </c>
      <c r="G98" s="2" t="s">
        <v>19</v>
      </c>
      <c r="H98" s="4">
        <v>42870</v>
      </c>
      <c r="I98" s="51"/>
      <c r="J98" s="51"/>
      <c r="K98" s="51"/>
      <c r="L98" s="51"/>
      <c r="M98" s="51">
        <f t="shared" si="36"/>
        <v>0</v>
      </c>
      <c r="N98" s="51">
        <f t="shared" si="23"/>
        <v>0</v>
      </c>
      <c r="O98" s="51"/>
      <c r="P98" s="51">
        <f t="shared" si="27"/>
        <v>0</v>
      </c>
      <c r="Q98" s="51"/>
      <c r="R98" s="51"/>
      <c r="S98" s="51"/>
      <c r="T98" s="51">
        <f t="shared" ref="T98:T129" si="37">Q98+R98+S98</f>
        <v>0</v>
      </c>
      <c r="U98" s="52">
        <v>0</v>
      </c>
      <c r="V98" s="51">
        <f t="shared" ref="V98:V129" si="38">ROUNDUP((IF(U98=0,"0",IF(U98=1,(T98/3*1),IF(U98=2,(T98/3*2),IF(U98=3,U98,IF(T98&lt;3,"4")))))),0)</f>
        <v>0</v>
      </c>
      <c r="W98" s="15">
        <f t="shared" si="35"/>
        <v>0</v>
      </c>
      <c r="X98" s="15"/>
      <c r="Y98" s="15"/>
      <c r="Z98" s="2" t="s">
        <v>123</v>
      </c>
      <c r="AA98" s="55">
        <v>1</v>
      </c>
      <c r="AB98" s="53" t="e">
        <f t="shared" ref="AB98:AB129" si="39">T98/J98</f>
        <v>#DIV/0!</v>
      </c>
    </row>
    <row r="99" spans="1:28" ht="12" hidden="1" customHeight="1">
      <c r="A99" s="3" t="s">
        <v>234</v>
      </c>
      <c r="B99" s="2" t="s">
        <v>235</v>
      </c>
      <c r="C99" s="2" t="s">
        <v>16</v>
      </c>
      <c r="D99" s="2" t="s">
        <v>16</v>
      </c>
      <c r="E99" s="2" t="s">
        <v>121</v>
      </c>
      <c r="F99" s="2" t="s">
        <v>121</v>
      </c>
      <c r="G99" s="2" t="s">
        <v>176</v>
      </c>
      <c r="H99" s="4">
        <v>43386</v>
      </c>
      <c r="I99" s="51"/>
      <c r="J99" s="51"/>
      <c r="K99" s="51"/>
      <c r="L99" s="51"/>
      <c r="M99" s="51">
        <f t="shared" si="36"/>
        <v>0</v>
      </c>
      <c r="N99" s="51">
        <f t="shared" si="23"/>
        <v>0</v>
      </c>
      <c r="O99" s="51"/>
      <c r="P99" s="51">
        <f t="shared" si="27"/>
        <v>0</v>
      </c>
      <c r="Q99" s="51"/>
      <c r="R99" s="51"/>
      <c r="S99" s="51"/>
      <c r="T99" s="51">
        <f t="shared" si="37"/>
        <v>0</v>
      </c>
      <c r="U99" s="52">
        <v>0</v>
      </c>
      <c r="V99" s="51">
        <f t="shared" si="38"/>
        <v>0</v>
      </c>
      <c r="W99" s="15">
        <f t="shared" si="35"/>
        <v>0</v>
      </c>
      <c r="X99" s="15"/>
      <c r="Y99" s="15"/>
      <c r="Z99" s="2" t="s">
        <v>123</v>
      </c>
      <c r="AA99" s="55">
        <v>1.5</v>
      </c>
      <c r="AB99" s="53" t="e">
        <f t="shared" si="39"/>
        <v>#DIV/0!</v>
      </c>
    </row>
    <row r="100" spans="1:28" ht="12" hidden="1" customHeight="1">
      <c r="A100" s="3" t="s">
        <v>236</v>
      </c>
      <c r="B100" s="2" t="s">
        <v>237</v>
      </c>
      <c r="C100" s="2" t="s">
        <v>16</v>
      </c>
      <c r="D100" s="2" t="s">
        <v>16</v>
      </c>
      <c r="E100" s="2" t="s">
        <v>121</v>
      </c>
      <c r="F100" s="2" t="s">
        <v>121</v>
      </c>
      <c r="G100" s="2" t="s">
        <v>19</v>
      </c>
      <c r="H100" s="4">
        <v>43419</v>
      </c>
      <c r="I100" s="51"/>
      <c r="J100" s="51"/>
      <c r="K100" s="51"/>
      <c r="L100" s="51"/>
      <c r="M100" s="51">
        <f t="shared" si="36"/>
        <v>0</v>
      </c>
      <c r="N100" s="51">
        <f t="shared" si="23"/>
        <v>0</v>
      </c>
      <c r="O100" s="51"/>
      <c r="P100" s="51">
        <f t="shared" si="27"/>
        <v>0</v>
      </c>
      <c r="Q100" s="51"/>
      <c r="R100" s="51"/>
      <c r="S100" s="51"/>
      <c r="T100" s="51">
        <f t="shared" si="37"/>
        <v>0</v>
      </c>
      <c r="U100" s="52">
        <v>0</v>
      </c>
      <c r="V100" s="51">
        <f t="shared" si="38"/>
        <v>0</v>
      </c>
      <c r="W100" s="15">
        <f t="shared" si="35"/>
        <v>0</v>
      </c>
      <c r="X100" s="15"/>
      <c r="Y100" s="15"/>
      <c r="Z100" s="2" t="s">
        <v>123</v>
      </c>
      <c r="AA100" s="55">
        <v>1.5</v>
      </c>
      <c r="AB100" s="53" t="e">
        <f t="shared" si="39"/>
        <v>#DIV/0!</v>
      </c>
    </row>
    <row r="101" spans="1:28" ht="12" hidden="1" customHeight="1">
      <c r="A101" s="3" t="s">
        <v>238</v>
      </c>
      <c r="B101" s="2" t="s">
        <v>239</v>
      </c>
      <c r="C101" s="2" t="s">
        <v>16</v>
      </c>
      <c r="D101" s="2" t="s">
        <v>16</v>
      </c>
      <c r="E101" s="2" t="s">
        <v>121</v>
      </c>
      <c r="F101" s="2" t="s">
        <v>121</v>
      </c>
      <c r="G101" s="2" t="s">
        <v>19</v>
      </c>
      <c r="H101" s="4">
        <v>43419</v>
      </c>
      <c r="I101" s="51"/>
      <c r="J101" s="51"/>
      <c r="K101" s="51"/>
      <c r="L101" s="51"/>
      <c r="M101" s="51">
        <f t="shared" si="36"/>
        <v>0</v>
      </c>
      <c r="N101" s="51">
        <f t="shared" si="23"/>
        <v>0</v>
      </c>
      <c r="O101" s="51"/>
      <c r="P101" s="51">
        <f t="shared" si="27"/>
        <v>0</v>
      </c>
      <c r="Q101" s="51"/>
      <c r="R101" s="51"/>
      <c r="S101" s="51"/>
      <c r="T101" s="51">
        <f t="shared" si="37"/>
        <v>0</v>
      </c>
      <c r="U101" s="52">
        <v>0</v>
      </c>
      <c r="V101" s="51">
        <f t="shared" si="38"/>
        <v>0</v>
      </c>
      <c r="W101" s="15">
        <f t="shared" si="35"/>
        <v>0</v>
      </c>
      <c r="X101" s="15"/>
      <c r="Y101" s="15"/>
      <c r="Z101" s="2" t="s">
        <v>123</v>
      </c>
      <c r="AA101" s="55">
        <v>1.5</v>
      </c>
      <c r="AB101" s="53" t="e">
        <f t="shared" si="39"/>
        <v>#DIV/0!</v>
      </c>
    </row>
    <row r="102" spans="1:28" ht="12" hidden="1" customHeight="1">
      <c r="A102" s="3" t="s">
        <v>240</v>
      </c>
      <c r="B102" s="2" t="s">
        <v>241</v>
      </c>
      <c r="C102" s="2" t="s">
        <v>242</v>
      </c>
      <c r="D102" s="2" t="s">
        <v>24</v>
      </c>
      <c r="E102" s="2" t="s">
        <v>243</v>
      </c>
      <c r="F102" s="2" t="s">
        <v>244</v>
      </c>
      <c r="G102" s="2" t="s">
        <v>19</v>
      </c>
      <c r="H102" s="4">
        <v>41051</v>
      </c>
      <c r="I102" s="51"/>
      <c r="J102" s="51"/>
      <c r="K102" s="51"/>
      <c r="L102" s="51"/>
      <c r="M102" s="51">
        <f t="shared" ref="M102:M106" si="40">J102*AA102</f>
        <v>0</v>
      </c>
      <c r="N102" s="51">
        <f t="shared" si="23"/>
        <v>0</v>
      </c>
      <c r="O102" s="51"/>
      <c r="P102" s="51">
        <f t="shared" si="27"/>
        <v>0</v>
      </c>
      <c r="Q102" s="51"/>
      <c r="R102" s="51"/>
      <c r="S102" s="53"/>
      <c r="T102" s="51">
        <f t="shared" si="37"/>
        <v>0</v>
      </c>
      <c r="U102" s="52">
        <v>0</v>
      </c>
      <c r="V102" s="51">
        <f t="shared" si="38"/>
        <v>0</v>
      </c>
      <c r="W102" s="15">
        <f t="shared" si="35"/>
        <v>0</v>
      </c>
      <c r="X102" s="15">
        <f>V102</f>
        <v>0</v>
      </c>
      <c r="Y102" s="15"/>
      <c r="Z102" s="2" t="s">
        <v>245</v>
      </c>
      <c r="AA102" s="56">
        <v>1</v>
      </c>
      <c r="AB102" s="53" t="e">
        <f t="shared" si="39"/>
        <v>#DIV/0!</v>
      </c>
    </row>
    <row r="103" spans="1:28" ht="12" hidden="1" customHeight="1">
      <c r="A103" s="3" t="s">
        <v>246</v>
      </c>
      <c r="B103" s="2" t="s">
        <v>247</v>
      </c>
      <c r="C103" s="2" t="s">
        <v>242</v>
      </c>
      <c r="D103" s="2" t="s">
        <v>24</v>
      </c>
      <c r="E103" s="2" t="s">
        <v>243</v>
      </c>
      <c r="F103" s="2" t="s">
        <v>244</v>
      </c>
      <c r="G103" s="2" t="s">
        <v>19</v>
      </c>
      <c r="H103" s="4">
        <v>41796</v>
      </c>
      <c r="I103" s="51"/>
      <c r="J103" s="51"/>
      <c r="K103" s="51"/>
      <c r="L103" s="51"/>
      <c r="M103" s="51">
        <f t="shared" si="40"/>
        <v>0</v>
      </c>
      <c r="N103" s="51">
        <f t="shared" si="23"/>
        <v>0</v>
      </c>
      <c r="O103" s="51"/>
      <c r="P103" s="51">
        <f t="shared" si="27"/>
        <v>0</v>
      </c>
      <c r="Q103" s="51"/>
      <c r="R103" s="51"/>
      <c r="S103" s="53"/>
      <c r="T103" s="51">
        <f t="shared" si="37"/>
        <v>0</v>
      </c>
      <c r="U103" s="52">
        <v>0</v>
      </c>
      <c r="V103" s="51">
        <f t="shared" si="38"/>
        <v>0</v>
      </c>
      <c r="W103" s="15">
        <f t="shared" si="35"/>
        <v>0</v>
      </c>
      <c r="X103" s="15"/>
      <c r="Y103" s="15"/>
      <c r="Z103" s="2" t="s">
        <v>245</v>
      </c>
      <c r="AA103" s="56">
        <v>1</v>
      </c>
      <c r="AB103" s="53" t="e">
        <f t="shared" si="39"/>
        <v>#DIV/0!</v>
      </c>
    </row>
    <row r="104" spans="1:28" ht="12" hidden="1" customHeight="1">
      <c r="A104" s="3" t="s">
        <v>248</v>
      </c>
      <c r="B104" s="2" t="s">
        <v>249</v>
      </c>
      <c r="C104" s="2" t="s">
        <v>250</v>
      </c>
      <c r="D104" s="2" t="s">
        <v>24</v>
      </c>
      <c r="E104" s="2" t="s">
        <v>243</v>
      </c>
      <c r="F104" s="2" t="s">
        <v>244</v>
      </c>
      <c r="G104" s="2" t="s">
        <v>19</v>
      </c>
      <c r="H104" s="4">
        <v>42449</v>
      </c>
      <c r="I104" s="51"/>
      <c r="J104" s="51"/>
      <c r="K104" s="51"/>
      <c r="L104" s="51"/>
      <c r="M104" s="51">
        <f t="shared" si="40"/>
        <v>0</v>
      </c>
      <c r="N104" s="51">
        <f t="shared" si="23"/>
        <v>0</v>
      </c>
      <c r="O104" s="51"/>
      <c r="P104" s="51">
        <f t="shared" si="27"/>
        <v>0</v>
      </c>
      <c r="Q104" s="51"/>
      <c r="R104" s="51"/>
      <c r="S104" s="53"/>
      <c r="T104" s="51">
        <f t="shared" si="37"/>
        <v>0</v>
      </c>
      <c r="U104" s="52">
        <v>0</v>
      </c>
      <c r="V104" s="51">
        <f t="shared" si="38"/>
        <v>0</v>
      </c>
      <c r="W104" s="15">
        <f t="shared" si="35"/>
        <v>0</v>
      </c>
      <c r="X104" s="15"/>
      <c r="Y104" s="15"/>
      <c r="Z104" s="2" t="s">
        <v>245</v>
      </c>
      <c r="AA104" s="56">
        <v>1</v>
      </c>
      <c r="AB104" s="53" t="e">
        <f t="shared" si="39"/>
        <v>#DIV/0!</v>
      </c>
    </row>
    <row r="105" spans="1:28" ht="12" hidden="1" customHeight="1">
      <c r="A105" s="3" t="s">
        <v>251</v>
      </c>
      <c r="B105" s="2" t="s">
        <v>252</v>
      </c>
      <c r="C105" s="2" t="s">
        <v>39</v>
      </c>
      <c r="D105" s="2" t="s">
        <v>39</v>
      </c>
      <c r="E105" s="2" t="s">
        <v>243</v>
      </c>
      <c r="F105" s="2" t="s">
        <v>244</v>
      </c>
      <c r="G105" s="2" t="s">
        <v>19</v>
      </c>
      <c r="H105" s="4">
        <v>42462</v>
      </c>
      <c r="I105" s="51"/>
      <c r="J105" s="51"/>
      <c r="K105" s="51"/>
      <c r="L105" s="51"/>
      <c r="M105" s="51">
        <f t="shared" si="40"/>
        <v>0</v>
      </c>
      <c r="N105" s="51">
        <f t="shared" si="23"/>
        <v>0</v>
      </c>
      <c r="O105" s="51"/>
      <c r="P105" s="51">
        <f t="shared" si="27"/>
        <v>0</v>
      </c>
      <c r="Q105" s="51"/>
      <c r="R105" s="51"/>
      <c r="S105" s="53"/>
      <c r="T105" s="51">
        <f t="shared" si="37"/>
        <v>0</v>
      </c>
      <c r="U105" s="52">
        <v>0</v>
      </c>
      <c r="V105" s="51">
        <f t="shared" si="38"/>
        <v>0</v>
      </c>
      <c r="W105" s="15">
        <f t="shared" si="35"/>
        <v>0</v>
      </c>
      <c r="X105" s="15"/>
      <c r="Y105" s="15"/>
      <c r="Z105" s="2" t="s">
        <v>245</v>
      </c>
      <c r="AA105" s="55">
        <v>1.8</v>
      </c>
      <c r="AB105" s="53" t="e">
        <f t="shared" si="39"/>
        <v>#DIV/0!</v>
      </c>
    </row>
    <row r="106" spans="1:28" ht="12" hidden="1" customHeight="1">
      <c r="A106" s="3" t="s">
        <v>253</v>
      </c>
      <c r="B106" s="2" t="s">
        <v>254</v>
      </c>
      <c r="C106" s="2" t="s">
        <v>39</v>
      </c>
      <c r="D106" s="2" t="s">
        <v>39</v>
      </c>
      <c r="E106" s="2" t="s">
        <v>243</v>
      </c>
      <c r="F106" s="2" t="s">
        <v>244</v>
      </c>
      <c r="G106" s="2" t="s">
        <v>19</v>
      </c>
      <c r="H106" s="4">
        <v>42526</v>
      </c>
      <c r="I106" s="51"/>
      <c r="J106" s="51"/>
      <c r="K106" s="51"/>
      <c r="L106" s="51"/>
      <c r="M106" s="51">
        <f t="shared" si="40"/>
        <v>0</v>
      </c>
      <c r="N106" s="51">
        <f t="shared" si="23"/>
        <v>0</v>
      </c>
      <c r="O106" s="51"/>
      <c r="P106" s="51">
        <f t="shared" si="27"/>
        <v>0</v>
      </c>
      <c r="Q106" s="51"/>
      <c r="R106" s="51"/>
      <c r="S106" s="53"/>
      <c r="T106" s="51">
        <f t="shared" si="37"/>
        <v>0</v>
      </c>
      <c r="U106" s="52">
        <v>0</v>
      </c>
      <c r="V106" s="51">
        <f t="shared" si="38"/>
        <v>0</v>
      </c>
      <c r="W106" s="15">
        <f t="shared" si="35"/>
        <v>0</v>
      </c>
      <c r="X106" s="15"/>
      <c r="Y106" s="15"/>
      <c r="Z106" s="2" t="s">
        <v>245</v>
      </c>
      <c r="AA106" s="55">
        <v>1.8</v>
      </c>
      <c r="AB106" s="53" t="e">
        <f t="shared" si="39"/>
        <v>#DIV/0!</v>
      </c>
    </row>
    <row r="107" spans="1:28" ht="12" hidden="1" customHeight="1">
      <c r="A107" s="3" t="s">
        <v>255</v>
      </c>
      <c r="B107" s="2" t="s">
        <v>256</v>
      </c>
      <c r="C107" s="2" t="s">
        <v>257</v>
      </c>
      <c r="D107" s="2" t="s">
        <v>24</v>
      </c>
      <c r="E107" s="2" t="s">
        <v>243</v>
      </c>
      <c r="F107" s="2" t="s">
        <v>244</v>
      </c>
      <c r="G107" s="2" t="s">
        <v>19</v>
      </c>
      <c r="H107" s="4">
        <v>42768</v>
      </c>
      <c r="I107" s="51"/>
      <c r="J107" s="51"/>
      <c r="K107" s="51"/>
      <c r="L107" s="51"/>
      <c r="M107" s="51">
        <f t="shared" ref="M107:M114" si="41">J107*AA107</f>
        <v>0</v>
      </c>
      <c r="N107" s="51">
        <f t="shared" si="23"/>
        <v>0</v>
      </c>
      <c r="O107" s="51"/>
      <c r="P107" s="51">
        <f t="shared" si="27"/>
        <v>0</v>
      </c>
      <c r="Q107" s="51"/>
      <c r="R107" s="51"/>
      <c r="S107" s="53"/>
      <c r="T107" s="51">
        <f t="shared" si="37"/>
        <v>0</v>
      </c>
      <c r="U107" s="52">
        <v>0</v>
      </c>
      <c r="V107" s="51">
        <f t="shared" si="38"/>
        <v>0</v>
      </c>
      <c r="W107" s="15">
        <f t="shared" si="35"/>
        <v>0</v>
      </c>
      <c r="X107" s="15"/>
      <c r="Y107" s="15"/>
      <c r="Z107" s="2" t="s">
        <v>245</v>
      </c>
      <c r="AA107" s="56">
        <v>1</v>
      </c>
      <c r="AB107" s="53" t="e">
        <f t="shared" si="39"/>
        <v>#DIV/0!</v>
      </c>
    </row>
    <row r="108" spans="1:28" ht="12" hidden="1" customHeight="1">
      <c r="A108" s="3" t="s">
        <v>258</v>
      </c>
      <c r="B108" s="2" t="s">
        <v>259</v>
      </c>
      <c r="C108" s="2" t="s">
        <v>257</v>
      </c>
      <c r="D108" s="2" t="s">
        <v>24</v>
      </c>
      <c r="E108" s="2" t="s">
        <v>243</v>
      </c>
      <c r="F108" s="2" t="s">
        <v>244</v>
      </c>
      <c r="G108" s="2" t="s">
        <v>19</v>
      </c>
      <c r="H108" s="4">
        <v>42157</v>
      </c>
      <c r="I108" s="51"/>
      <c r="J108" s="51"/>
      <c r="K108" s="51"/>
      <c r="L108" s="51"/>
      <c r="M108" s="51">
        <f t="shared" si="41"/>
        <v>0</v>
      </c>
      <c r="N108" s="51">
        <f t="shared" si="23"/>
        <v>0</v>
      </c>
      <c r="O108" s="51"/>
      <c r="P108" s="51">
        <f t="shared" si="27"/>
        <v>0</v>
      </c>
      <c r="Q108" s="51"/>
      <c r="R108" s="51"/>
      <c r="S108" s="53"/>
      <c r="T108" s="51">
        <f t="shared" si="37"/>
        <v>0</v>
      </c>
      <c r="U108" s="52">
        <v>0</v>
      </c>
      <c r="V108" s="51">
        <f t="shared" si="38"/>
        <v>0</v>
      </c>
      <c r="W108" s="15">
        <f t="shared" si="35"/>
        <v>0</v>
      </c>
      <c r="X108" s="15">
        <f t="shared" ref="X108:X109" si="42">V108</f>
        <v>0</v>
      </c>
      <c r="Y108" s="15"/>
      <c r="Z108" s="2" t="s">
        <v>245</v>
      </c>
      <c r="AA108" s="56">
        <v>1</v>
      </c>
      <c r="AB108" s="53" t="e">
        <f t="shared" si="39"/>
        <v>#DIV/0!</v>
      </c>
    </row>
    <row r="109" spans="1:28" ht="12" hidden="1" customHeight="1">
      <c r="A109" s="3" t="s">
        <v>260</v>
      </c>
      <c r="B109" s="2" t="s">
        <v>261</v>
      </c>
      <c r="C109" s="2" t="s">
        <v>23</v>
      </c>
      <c r="D109" s="2" t="s">
        <v>24</v>
      </c>
      <c r="E109" s="2" t="s">
        <v>243</v>
      </c>
      <c r="F109" s="2" t="s">
        <v>244</v>
      </c>
      <c r="G109" s="2" t="s">
        <v>19</v>
      </c>
      <c r="H109" s="4">
        <v>42339</v>
      </c>
      <c r="I109" s="51"/>
      <c r="J109" s="51"/>
      <c r="K109" s="51"/>
      <c r="L109" s="51"/>
      <c r="M109" s="51">
        <f t="shared" si="41"/>
        <v>0</v>
      </c>
      <c r="N109" s="51">
        <f t="shared" si="23"/>
        <v>0</v>
      </c>
      <c r="O109" s="51"/>
      <c r="P109" s="51">
        <f t="shared" si="27"/>
        <v>0</v>
      </c>
      <c r="Q109" s="51"/>
      <c r="R109" s="51"/>
      <c r="S109" s="53"/>
      <c r="T109" s="51">
        <f t="shared" si="37"/>
        <v>0</v>
      </c>
      <c r="U109" s="52">
        <v>0</v>
      </c>
      <c r="V109" s="51">
        <f t="shared" si="38"/>
        <v>0</v>
      </c>
      <c r="W109" s="15">
        <f t="shared" si="35"/>
        <v>0</v>
      </c>
      <c r="X109" s="15">
        <f t="shared" si="42"/>
        <v>0</v>
      </c>
      <c r="Y109" s="15"/>
      <c r="Z109" s="2" t="s">
        <v>245</v>
      </c>
      <c r="AA109" s="56">
        <v>1</v>
      </c>
      <c r="AB109" s="53" t="e">
        <f t="shared" si="39"/>
        <v>#DIV/0!</v>
      </c>
    </row>
    <row r="110" spans="1:28" ht="12" hidden="1" customHeight="1">
      <c r="A110" s="3" t="s">
        <v>262</v>
      </c>
      <c r="B110" s="2" t="s">
        <v>263</v>
      </c>
      <c r="C110" s="2" t="s">
        <v>23</v>
      </c>
      <c r="D110" s="2" t="s">
        <v>24</v>
      </c>
      <c r="E110" s="2" t="s">
        <v>243</v>
      </c>
      <c r="F110" s="2" t="s">
        <v>244</v>
      </c>
      <c r="G110" s="2" t="s">
        <v>19</v>
      </c>
      <c r="H110" s="4">
        <v>42485</v>
      </c>
      <c r="I110" s="51"/>
      <c r="J110" s="51"/>
      <c r="K110" s="51"/>
      <c r="L110" s="51"/>
      <c r="M110" s="51">
        <f t="shared" si="41"/>
        <v>0</v>
      </c>
      <c r="N110" s="51">
        <f t="shared" si="23"/>
        <v>0</v>
      </c>
      <c r="O110" s="51"/>
      <c r="P110" s="51">
        <f t="shared" si="27"/>
        <v>0</v>
      </c>
      <c r="Q110" s="51"/>
      <c r="R110" s="51"/>
      <c r="S110" s="53"/>
      <c r="T110" s="51">
        <f t="shared" si="37"/>
        <v>0</v>
      </c>
      <c r="U110" s="52">
        <v>0</v>
      </c>
      <c r="V110" s="51">
        <f t="shared" si="38"/>
        <v>0</v>
      </c>
      <c r="W110" s="15">
        <f t="shared" si="35"/>
        <v>0</v>
      </c>
      <c r="X110" s="15"/>
      <c r="Y110" s="15"/>
      <c r="Z110" s="2" t="s">
        <v>245</v>
      </c>
      <c r="AA110" s="56">
        <v>1</v>
      </c>
      <c r="AB110" s="53" t="e">
        <f t="shared" si="39"/>
        <v>#DIV/0!</v>
      </c>
    </row>
    <row r="111" spans="1:28" ht="12" hidden="1" customHeight="1">
      <c r="A111" s="3" t="s">
        <v>264</v>
      </c>
      <c r="B111" s="2" t="s">
        <v>265</v>
      </c>
      <c r="C111" s="2" t="s">
        <v>23</v>
      </c>
      <c r="D111" s="2" t="s">
        <v>24</v>
      </c>
      <c r="E111" s="2" t="s">
        <v>243</v>
      </c>
      <c r="F111" s="2" t="s">
        <v>244</v>
      </c>
      <c r="G111" s="2" t="s">
        <v>19</v>
      </c>
      <c r="H111" s="4">
        <v>42486</v>
      </c>
      <c r="I111" s="51"/>
      <c r="J111" s="51"/>
      <c r="K111" s="51"/>
      <c r="L111" s="51"/>
      <c r="M111" s="51">
        <f t="shared" si="41"/>
        <v>0</v>
      </c>
      <c r="N111" s="51">
        <f t="shared" si="23"/>
        <v>0</v>
      </c>
      <c r="O111" s="51"/>
      <c r="P111" s="51">
        <f t="shared" si="27"/>
        <v>0</v>
      </c>
      <c r="Q111" s="51"/>
      <c r="R111" s="51"/>
      <c r="S111" s="53"/>
      <c r="T111" s="51">
        <f t="shared" si="37"/>
        <v>0</v>
      </c>
      <c r="U111" s="52">
        <v>0</v>
      </c>
      <c r="V111" s="51">
        <f t="shared" si="38"/>
        <v>0</v>
      </c>
      <c r="W111" s="15">
        <f t="shared" si="35"/>
        <v>0</v>
      </c>
      <c r="X111" s="15"/>
      <c r="Y111" s="15"/>
      <c r="Z111" s="2" t="s">
        <v>245</v>
      </c>
      <c r="AA111" s="56">
        <v>1</v>
      </c>
      <c r="AB111" s="53" t="e">
        <f t="shared" si="39"/>
        <v>#DIV/0!</v>
      </c>
    </row>
    <row r="112" spans="1:28" ht="12" hidden="1" customHeight="1">
      <c r="A112" s="3" t="s">
        <v>266</v>
      </c>
      <c r="B112" s="2" t="s">
        <v>154</v>
      </c>
      <c r="C112" s="2" t="s">
        <v>23</v>
      </c>
      <c r="D112" s="2" t="s">
        <v>24</v>
      </c>
      <c r="E112" s="2" t="s">
        <v>243</v>
      </c>
      <c r="F112" s="2" t="s">
        <v>244</v>
      </c>
      <c r="G112" s="2" t="s">
        <v>19</v>
      </c>
      <c r="H112" s="4">
        <v>42948</v>
      </c>
      <c r="I112" s="51"/>
      <c r="J112" s="51"/>
      <c r="K112" s="51"/>
      <c r="L112" s="51"/>
      <c r="M112" s="51">
        <f t="shared" si="41"/>
        <v>0</v>
      </c>
      <c r="N112" s="51">
        <f t="shared" si="23"/>
        <v>0</v>
      </c>
      <c r="O112" s="51"/>
      <c r="P112" s="51">
        <f t="shared" si="27"/>
        <v>0</v>
      </c>
      <c r="Q112" s="51"/>
      <c r="R112" s="51"/>
      <c r="S112" s="53"/>
      <c r="T112" s="51">
        <f t="shared" si="37"/>
        <v>0</v>
      </c>
      <c r="U112" s="52">
        <v>0</v>
      </c>
      <c r="V112" s="51">
        <f t="shared" si="38"/>
        <v>0</v>
      </c>
      <c r="W112" s="15">
        <f t="shared" si="35"/>
        <v>0</v>
      </c>
      <c r="X112" s="15"/>
      <c r="Y112" s="15"/>
      <c r="Z112" s="2" t="s">
        <v>245</v>
      </c>
      <c r="AA112" s="56">
        <v>1</v>
      </c>
      <c r="AB112" s="53" t="e">
        <f t="shared" si="39"/>
        <v>#DIV/0!</v>
      </c>
    </row>
    <row r="113" spans="1:28" ht="12" hidden="1" customHeight="1">
      <c r="A113" s="3" t="s">
        <v>267</v>
      </c>
      <c r="B113" s="2" t="s">
        <v>268</v>
      </c>
      <c r="C113" s="2" t="s">
        <v>23</v>
      </c>
      <c r="D113" s="2" t="s">
        <v>24</v>
      </c>
      <c r="E113" s="2" t="s">
        <v>243</v>
      </c>
      <c r="F113" s="2" t="s">
        <v>244</v>
      </c>
      <c r="G113" s="2" t="s">
        <v>19</v>
      </c>
      <c r="H113" s="4">
        <v>43557</v>
      </c>
      <c r="I113" s="51"/>
      <c r="J113" s="51"/>
      <c r="K113" s="51"/>
      <c r="L113" s="51"/>
      <c r="M113" s="51">
        <f t="shared" si="41"/>
        <v>0</v>
      </c>
      <c r="N113" s="51">
        <f t="shared" si="23"/>
        <v>0</v>
      </c>
      <c r="O113" s="51"/>
      <c r="P113" s="51">
        <f t="shared" si="27"/>
        <v>0</v>
      </c>
      <c r="Q113" s="51"/>
      <c r="R113" s="51"/>
      <c r="S113" s="53"/>
      <c r="T113" s="51">
        <f t="shared" si="37"/>
        <v>0</v>
      </c>
      <c r="U113" s="52">
        <v>0</v>
      </c>
      <c r="V113" s="51">
        <f t="shared" si="38"/>
        <v>0</v>
      </c>
      <c r="W113" s="15">
        <f t="shared" si="35"/>
        <v>0</v>
      </c>
      <c r="X113" s="15"/>
      <c r="Y113" s="15"/>
      <c r="Z113" s="2" t="s">
        <v>245</v>
      </c>
      <c r="AA113" s="56">
        <v>1</v>
      </c>
      <c r="AB113" s="53" t="e">
        <f t="shared" si="39"/>
        <v>#DIV/0!</v>
      </c>
    </row>
    <row r="114" spans="1:28" ht="12" hidden="1" customHeight="1">
      <c r="A114" s="3" t="s">
        <v>269</v>
      </c>
      <c r="B114" s="2" t="s">
        <v>270</v>
      </c>
      <c r="C114" s="2" t="s">
        <v>271</v>
      </c>
      <c r="D114" s="2" t="s">
        <v>24</v>
      </c>
      <c r="E114" s="2" t="s">
        <v>243</v>
      </c>
      <c r="F114" s="2" t="s">
        <v>244</v>
      </c>
      <c r="G114" s="2" t="s">
        <v>19</v>
      </c>
      <c r="H114" s="4">
        <v>43512</v>
      </c>
      <c r="I114" s="51"/>
      <c r="J114" s="51"/>
      <c r="K114" s="51"/>
      <c r="L114" s="51"/>
      <c r="M114" s="51">
        <f t="shared" si="41"/>
        <v>0</v>
      </c>
      <c r="N114" s="51">
        <f t="shared" si="23"/>
        <v>0</v>
      </c>
      <c r="O114" s="51"/>
      <c r="P114" s="51">
        <f t="shared" si="27"/>
        <v>0</v>
      </c>
      <c r="Q114" s="51"/>
      <c r="R114" s="51"/>
      <c r="S114" s="53"/>
      <c r="T114" s="51">
        <f t="shared" si="37"/>
        <v>0</v>
      </c>
      <c r="U114" s="52">
        <v>0</v>
      </c>
      <c r="V114" s="51">
        <f t="shared" si="38"/>
        <v>0</v>
      </c>
      <c r="W114" s="15">
        <f t="shared" si="35"/>
        <v>0</v>
      </c>
      <c r="X114" s="15"/>
      <c r="Y114" s="15"/>
      <c r="Z114" s="2" t="s">
        <v>245</v>
      </c>
      <c r="AA114" s="56">
        <v>1</v>
      </c>
      <c r="AB114" s="53" t="e">
        <f t="shared" si="39"/>
        <v>#DIV/0!</v>
      </c>
    </row>
    <row r="115" spans="1:28" ht="12" hidden="1" customHeight="1">
      <c r="A115" s="3" t="s">
        <v>272</v>
      </c>
      <c r="B115" s="2" t="s">
        <v>273</v>
      </c>
      <c r="C115" s="2" t="s">
        <v>16</v>
      </c>
      <c r="D115" s="2" t="s">
        <v>16</v>
      </c>
      <c r="E115" s="2" t="s">
        <v>243</v>
      </c>
      <c r="F115" s="2" t="s">
        <v>244</v>
      </c>
      <c r="G115" s="2" t="s">
        <v>19</v>
      </c>
      <c r="H115" s="4">
        <v>43891</v>
      </c>
      <c r="I115" s="51"/>
      <c r="J115" s="51"/>
      <c r="K115" s="51"/>
      <c r="L115" s="51"/>
      <c r="M115" s="51">
        <f>J115*AA115</f>
        <v>0</v>
      </c>
      <c r="N115" s="51">
        <f t="shared" si="23"/>
        <v>0</v>
      </c>
      <c r="O115" s="51"/>
      <c r="P115" s="51">
        <f t="shared" si="27"/>
        <v>0</v>
      </c>
      <c r="Q115" s="51"/>
      <c r="R115" s="51"/>
      <c r="S115" s="53"/>
      <c r="T115" s="51">
        <f t="shared" si="37"/>
        <v>0</v>
      </c>
      <c r="U115" s="52">
        <v>0</v>
      </c>
      <c r="V115" s="51">
        <f t="shared" si="38"/>
        <v>0</v>
      </c>
      <c r="W115" s="15">
        <f t="shared" si="35"/>
        <v>0</v>
      </c>
      <c r="X115" s="15"/>
      <c r="Y115" s="15"/>
      <c r="Z115" s="2" t="s">
        <v>245</v>
      </c>
      <c r="AA115" s="55">
        <v>1.5</v>
      </c>
      <c r="AB115" s="53" t="e">
        <f t="shared" si="39"/>
        <v>#DIV/0!</v>
      </c>
    </row>
    <row r="116" spans="1:28" ht="12" hidden="1" customHeight="1">
      <c r="A116" s="3" t="s">
        <v>274</v>
      </c>
      <c r="B116" s="2" t="s">
        <v>275</v>
      </c>
      <c r="C116" s="2" t="s">
        <v>257</v>
      </c>
      <c r="D116" s="2" t="s">
        <v>24</v>
      </c>
      <c r="E116" s="2" t="s">
        <v>243</v>
      </c>
      <c r="F116" s="2" t="s">
        <v>244</v>
      </c>
      <c r="G116" s="2" t="s">
        <v>19</v>
      </c>
      <c r="H116" s="4">
        <v>44160</v>
      </c>
      <c r="I116" s="51"/>
      <c r="J116" s="51"/>
      <c r="K116" s="51"/>
      <c r="L116" s="51"/>
      <c r="M116" s="51">
        <f t="shared" ref="M116:M119" si="43">J116*AA116</f>
        <v>0</v>
      </c>
      <c r="N116" s="51">
        <f t="shared" si="23"/>
        <v>0</v>
      </c>
      <c r="O116" s="51"/>
      <c r="P116" s="51">
        <f t="shared" si="27"/>
        <v>0</v>
      </c>
      <c r="Q116" s="51"/>
      <c r="R116" s="51"/>
      <c r="S116" s="53"/>
      <c r="T116" s="51">
        <f t="shared" si="37"/>
        <v>0</v>
      </c>
      <c r="U116" s="52">
        <v>0</v>
      </c>
      <c r="V116" s="51">
        <f t="shared" si="38"/>
        <v>0</v>
      </c>
      <c r="W116" s="15">
        <f t="shared" si="35"/>
        <v>0</v>
      </c>
      <c r="X116" s="15"/>
      <c r="Y116" s="15"/>
      <c r="Z116" s="2" t="s">
        <v>245</v>
      </c>
      <c r="AA116" s="56">
        <v>1</v>
      </c>
      <c r="AB116" s="53" t="e">
        <f t="shared" si="39"/>
        <v>#DIV/0!</v>
      </c>
    </row>
    <row r="117" spans="1:28" ht="12" hidden="1" customHeight="1">
      <c r="A117" s="3" t="s">
        <v>276</v>
      </c>
      <c r="B117" s="2" t="s">
        <v>277</v>
      </c>
      <c r="C117" s="2" t="s">
        <v>278</v>
      </c>
      <c r="D117" s="2" t="s">
        <v>24</v>
      </c>
      <c r="E117" s="2" t="s">
        <v>243</v>
      </c>
      <c r="F117" s="2" t="s">
        <v>244</v>
      </c>
      <c r="G117" s="2" t="s">
        <v>19</v>
      </c>
      <c r="H117" s="4">
        <v>44166</v>
      </c>
      <c r="I117" s="51"/>
      <c r="J117" s="51"/>
      <c r="K117" s="51"/>
      <c r="L117" s="51"/>
      <c r="M117" s="51">
        <f t="shared" si="43"/>
        <v>0</v>
      </c>
      <c r="N117" s="51">
        <f t="shared" si="23"/>
        <v>0</v>
      </c>
      <c r="O117" s="51"/>
      <c r="P117" s="51">
        <f t="shared" si="27"/>
        <v>0</v>
      </c>
      <c r="Q117" s="51"/>
      <c r="R117" s="51"/>
      <c r="S117" s="53"/>
      <c r="T117" s="51">
        <f t="shared" si="37"/>
        <v>0</v>
      </c>
      <c r="U117" s="52">
        <v>0</v>
      </c>
      <c r="V117" s="51">
        <f t="shared" si="38"/>
        <v>0</v>
      </c>
      <c r="W117" s="15">
        <f t="shared" si="35"/>
        <v>0</v>
      </c>
      <c r="X117" s="15"/>
      <c r="Y117" s="15"/>
      <c r="Z117" s="2" t="s">
        <v>245</v>
      </c>
      <c r="AA117" s="56">
        <v>1</v>
      </c>
      <c r="AB117" s="53" t="e">
        <f t="shared" si="39"/>
        <v>#DIV/0!</v>
      </c>
    </row>
    <row r="118" spans="1:28" ht="12" hidden="1" customHeight="1">
      <c r="A118" s="3" t="s">
        <v>279</v>
      </c>
      <c r="B118" s="2" t="s">
        <v>280</v>
      </c>
      <c r="C118" s="2" t="s">
        <v>242</v>
      </c>
      <c r="D118" s="2" t="s">
        <v>24</v>
      </c>
      <c r="E118" s="2" t="s">
        <v>243</v>
      </c>
      <c r="F118" s="2" t="s">
        <v>244</v>
      </c>
      <c r="G118" s="2" t="s">
        <v>19</v>
      </c>
      <c r="H118" s="4">
        <v>44541</v>
      </c>
      <c r="I118" s="51"/>
      <c r="J118" s="51"/>
      <c r="K118" s="51"/>
      <c r="L118" s="51"/>
      <c r="M118" s="51">
        <f t="shared" si="43"/>
        <v>0</v>
      </c>
      <c r="N118" s="51">
        <f t="shared" si="23"/>
        <v>0</v>
      </c>
      <c r="O118" s="51"/>
      <c r="P118" s="51">
        <f t="shared" si="27"/>
        <v>0</v>
      </c>
      <c r="Q118" s="51"/>
      <c r="R118" s="51"/>
      <c r="S118" s="53"/>
      <c r="T118" s="51">
        <f t="shared" si="37"/>
        <v>0</v>
      </c>
      <c r="U118" s="52">
        <v>0</v>
      </c>
      <c r="V118" s="51">
        <f t="shared" si="38"/>
        <v>0</v>
      </c>
      <c r="W118" s="15">
        <f t="shared" si="35"/>
        <v>0</v>
      </c>
      <c r="X118" s="15">
        <f>V118</f>
        <v>0</v>
      </c>
      <c r="Y118" s="15"/>
      <c r="Z118" s="2" t="s">
        <v>245</v>
      </c>
      <c r="AA118" s="56">
        <v>1</v>
      </c>
      <c r="AB118" s="53" t="e">
        <f t="shared" si="39"/>
        <v>#DIV/0!</v>
      </c>
    </row>
    <row r="119" spans="1:28" ht="12" hidden="1" customHeight="1">
      <c r="A119" s="3" t="s">
        <v>281</v>
      </c>
      <c r="B119" s="2" t="s">
        <v>282</v>
      </c>
      <c r="C119" s="2" t="s">
        <v>257</v>
      </c>
      <c r="D119" s="2" t="s">
        <v>24</v>
      </c>
      <c r="E119" s="2" t="s">
        <v>243</v>
      </c>
      <c r="F119" s="2" t="s">
        <v>244</v>
      </c>
      <c r="G119" s="2" t="s">
        <v>19</v>
      </c>
      <c r="H119" s="4">
        <v>44541</v>
      </c>
      <c r="I119" s="51"/>
      <c r="J119" s="51"/>
      <c r="K119" s="51"/>
      <c r="L119" s="51"/>
      <c r="M119" s="51">
        <f t="shared" si="43"/>
        <v>0</v>
      </c>
      <c r="N119" s="51">
        <f t="shared" si="23"/>
        <v>0</v>
      </c>
      <c r="O119" s="51"/>
      <c r="P119" s="51">
        <f t="shared" si="27"/>
        <v>0</v>
      </c>
      <c r="Q119" s="51"/>
      <c r="R119" s="51"/>
      <c r="S119" s="53"/>
      <c r="T119" s="51">
        <f t="shared" si="37"/>
        <v>0</v>
      </c>
      <c r="U119" s="52">
        <v>0</v>
      </c>
      <c r="V119" s="51">
        <f t="shared" si="38"/>
        <v>0</v>
      </c>
      <c r="W119" s="15">
        <f t="shared" si="35"/>
        <v>0</v>
      </c>
      <c r="X119" s="15"/>
      <c r="Y119" s="15"/>
      <c r="Z119" s="2" t="s">
        <v>245</v>
      </c>
      <c r="AA119" s="56">
        <v>1</v>
      </c>
      <c r="AB119" s="53" t="e">
        <f t="shared" si="39"/>
        <v>#DIV/0!</v>
      </c>
    </row>
    <row r="120" spans="1:28" ht="12" hidden="1" customHeight="1">
      <c r="A120" s="3" t="s">
        <v>283</v>
      </c>
      <c r="B120" s="2" t="s">
        <v>284</v>
      </c>
      <c r="C120" s="2" t="s">
        <v>39</v>
      </c>
      <c r="D120" s="2" t="s">
        <v>39</v>
      </c>
      <c r="E120" s="2" t="s">
        <v>285</v>
      </c>
      <c r="F120" s="2" t="s">
        <v>286</v>
      </c>
      <c r="G120" s="2" t="s">
        <v>19</v>
      </c>
      <c r="H120" s="4">
        <v>42630</v>
      </c>
      <c r="I120" s="51"/>
      <c r="J120" s="51"/>
      <c r="K120" s="51"/>
      <c r="L120" s="51"/>
      <c r="M120" s="51">
        <f>J120*AA120</f>
        <v>0</v>
      </c>
      <c r="N120" s="51">
        <f t="shared" si="23"/>
        <v>0</v>
      </c>
      <c r="O120" s="51"/>
      <c r="P120" s="51">
        <f t="shared" si="27"/>
        <v>0</v>
      </c>
      <c r="Q120" s="51"/>
      <c r="R120" s="51"/>
      <c r="S120" s="53"/>
      <c r="T120" s="51">
        <f t="shared" si="37"/>
        <v>0</v>
      </c>
      <c r="U120" s="52">
        <v>0</v>
      </c>
      <c r="V120" s="51">
        <f t="shared" si="38"/>
        <v>0</v>
      </c>
      <c r="W120" s="15">
        <f t="shared" si="35"/>
        <v>0</v>
      </c>
      <c r="X120" s="15"/>
      <c r="Y120" s="15"/>
      <c r="Z120" s="2" t="s">
        <v>245</v>
      </c>
      <c r="AA120" s="55">
        <v>1.8</v>
      </c>
      <c r="AB120" s="53" t="e">
        <f t="shared" si="39"/>
        <v>#DIV/0!</v>
      </c>
    </row>
    <row r="121" spans="1:28" ht="12" hidden="1" customHeight="1">
      <c r="A121" s="3" t="s">
        <v>287</v>
      </c>
      <c r="B121" s="2" t="s">
        <v>288</v>
      </c>
      <c r="C121" s="2" t="s">
        <v>16</v>
      </c>
      <c r="D121" s="2" t="s">
        <v>16</v>
      </c>
      <c r="E121" s="2" t="s">
        <v>285</v>
      </c>
      <c r="F121" s="2" t="s">
        <v>286</v>
      </c>
      <c r="G121" s="2" t="s">
        <v>19</v>
      </c>
      <c r="H121" s="4">
        <v>41944</v>
      </c>
      <c r="I121" s="51"/>
      <c r="J121" s="51"/>
      <c r="K121" s="51"/>
      <c r="L121" s="51"/>
      <c r="M121" s="51">
        <f t="shared" ref="M121:M122" si="44">J121*AA121</f>
        <v>0</v>
      </c>
      <c r="N121" s="51">
        <f t="shared" si="23"/>
        <v>0</v>
      </c>
      <c r="O121" s="51"/>
      <c r="P121" s="51">
        <f t="shared" si="27"/>
        <v>0</v>
      </c>
      <c r="Q121" s="51"/>
      <c r="R121" s="51"/>
      <c r="S121" s="53"/>
      <c r="T121" s="51">
        <f t="shared" si="37"/>
        <v>0</v>
      </c>
      <c r="U121" s="52">
        <v>0</v>
      </c>
      <c r="V121" s="51">
        <f t="shared" si="38"/>
        <v>0</v>
      </c>
      <c r="W121" s="15">
        <f t="shared" si="35"/>
        <v>0</v>
      </c>
      <c r="X121" s="15"/>
      <c r="Y121" s="15"/>
      <c r="Z121" s="2" t="s">
        <v>245</v>
      </c>
      <c r="AA121" s="55">
        <v>1.5</v>
      </c>
      <c r="AB121" s="53" t="e">
        <f t="shared" si="39"/>
        <v>#DIV/0!</v>
      </c>
    </row>
    <row r="122" spans="1:28" ht="12" hidden="1" customHeight="1">
      <c r="A122" s="3" t="s">
        <v>289</v>
      </c>
      <c r="B122" s="2" t="s">
        <v>290</v>
      </c>
      <c r="C122" s="2" t="s">
        <v>16</v>
      </c>
      <c r="D122" s="2" t="s">
        <v>16</v>
      </c>
      <c r="E122" s="2" t="s">
        <v>285</v>
      </c>
      <c r="F122" s="2" t="s">
        <v>286</v>
      </c>
      <c r="G122" s="2" t="s">
        <v>19</v>
      </c>
      <c r="H122" s="4">
        <v>43160</v>
      </c>
      <c r="I122" s="51"/>
      <c r="J122" s="51"/>
      <c r="K122" s="51"/>
      <c r="L122" s="51"/>
      <c r="M122" s="51">
        <f t="shared" si="44"/>
        <v>0</v>
      </c>
      <c r="N122" s="51">
        <f t="shared" si="23"/>
        <v>0</v>
      </c>
      <c r="O122" s="51"/>
      <c r="P122" s="51">
        <f t="shared" si="27"/>
        <v>0</v>
      </c>
      <c r="Q122" s="51"/>
      <c r="R122" s="51"/>
      <c r="S122" s="53"/>
      <c r="T122" s="51">
        <f t="shared" si="37"/>
        <v>0</v>
      </c>
      <c r="U122" s="52">
        <v>0</v>
      </c>
      <c r="V122" s="51">
        <f t="shared" si="38"/>
        <v>0</v>
      </c>
      <c r="W122" s="15">
        <f t="shared" si="35"/>
        <v>0</v>
      </c>
      <c r="X122" s="15"/>
      <c r="Y122" s="15"/>
      <c r="Z122" s="2" t="s">
        <v>245</v>
      </c>
      <c r="AA122" s="55">
        <v>1.5</v>
      </c>
      <c r="AB122" s="53" t="e">
        <f t="shared" si="39"/>
        <v>#DIV/0!</v>
      </c>
    </row>
    <row r="123" spans="1:28" ht="12" hidden="1" customHeight="1">
      <c r="A123" s="3" t="s">
        <v>291</v>
      </c>
      <c r="B123" s="2" t="s">
        <v>292</v>
      </c>
      <c r="C123" s="2" t="s">
        <v>39</v>
      </c>
      <c r="D123" s="2" t="s">
        <v>39</v>
      </c>
      <c r="E123" s="2" t="s">
        <v>285</v>
      </c>
      <c r="F123" s="2" t="s">
        <v>286</v>
      </c>
      <c r="G123" s="2" t="s">
        <v>19</v>
      </c>
      <c r="H123" s="4">
        <v>43222</v>
      </c>
      <c r="I123" s="51"/>
      <c r="J123" s="51"/>
      <c r="K123" s="51"/>
      <c r="L123" s="51"/>
      <c r="M123" s="51">
        <f>J123*AA123</f>
        <v>0</v>
      </c>
      <c r="N123" s="51">
        <f t="shared" si="23"/>
        <v>0</v>
      </c>
      <c r="O123" s="51"/>
      <c r="P123" s="51">
        <f t="shared" si="27"/>
        <v>0</v>
      </c>
      <c r="Q123" s="51"/>
      <c r="R123" s="51"/>
      <c r="S123" s="53"/>
      <c r="T123" s="51">
        <f t="shared" si="37"/>
        <v>0</v>
      </c>
      <c r="U123" s="52">
        <v>0</v>
      </c>
      <c r="V123" s="51">
        <f t="shared" si="38"/>
        <v>0</v>
      </c>
      <c r="W123" s="15">
        <f t="shared" si="35"/>
        <v>0</v>
      </c>
      <c r="X123" s="15"/>
      <c r="Y123" s="15"/>
      <c r="Z123" s="2" t="s">
        <v>245</v>
      </c>
      <c r="AA123" s="55">
        <v>1.8</v>
      </c>
      <c r="AB123" s="53" t="e">
        <f t="shared" si="39"/>
        <v>#DIV/0!</v>
      </c>
    </row>
    <row r="124" spans="1:28" ht="12" hidden="1" customHeight="1">
      <c r="A124" s="3" t="s">
        <v>293</v>
      </c>
      <c r="B124" s="2" t="s">
        <v>294</v>
      </c>
      <c r="C124" s="2" t="s">
        <v>16</v>
      </c>
      <c r="D124" s="2" t="s">
        <v>16</v>
      </c>
      <c r="E124" s="2" t="s">
        <v>285</v>
      </c>
      <c r="F124" s="2" t="s">
        <v>286</v>
      </c>
      <c r="G124" s="2" t="s">
        <v>19</v>
      </c>
      <c r="H124" s="4">
        <v>43225</v>
      </c>
      <c r="I124" s="51"/>
      <c r="J124" s="51"/>
      <c r="K124" s="51"/>
      <c r="L124" s="51"/>
      <c r="M124" s="51">
        <f t="shared" ref="M124:M129" si="45">J124*AA124</f>
        <v>0</v>
      </c>
      <c r="N124" s="51">
        <f t="shared" si="23"/>
        <v>0</v>
      </c>
      <c r="O124" s="51"/>
      <c r="P124" s="51">
        <f t="shared" si="27"/>
        <v>0</v>
      </c>
      <c r="Q124" s="51"/>
      <c r="R124" s="51"/>
      <c r="S124" s="53"/>
      <c r="T124" s="51">
        <f t="shared" si="37"/>
        <v>0</v>
      </c>
      <c r="U124" s="52">
        <v>0</v>
      </c>
      <c r="V124" s="51">
        <f t="shared" si="38"/>
        <v>0</v>
      </c>
      <c r="W124" s="15">
        <f t="shared" si="35"/>
        <v>0</v>
      </c>
      <c r="X124" s="15"/>
      <c r="Y124" s="15"/>
      <c r="Z124" s="2" t="s">
        <v>245</v>
      </c>
      <c r="AA124" s="55">
        <v>1.5</v>
      </c>
      <c r="AB124" s="53" t="e">
        <f t="shared" si="39"/>
        <v>#DIV/0!</v>
      </c>
    </row>
    <row r="125" spans="1:28" ht="12" hidden="1" customHeight="1">
      <c r="A125" s="3" t="s">
        <v>295</v>
      </c>
      <c r="B125" s="2" t="s">
        <v>296</v>
      </c>
      <c r="C125" s="2" t="s">
        <v>16</v>
      </c>
      <c r="D125" s="2" t="s">
        <v>16</v>
      </c>
      <c r="E125" s="2" t="s">
        <v>285</v>
      </c>
      <c r="F125" s="2" t="s">
        <v>286</v>
      </c>
      <c r="G125" s="2" t="s">
        <v>19</v>
      </c>
      <c r="H125" s="4">
        <v>44179</v>
      </c>
      <c r="I125" s="51"/>
      <c r="J125" s="51"/>
      <c r="K125" s="51"/>
      <c r="L125" s="51"/>
      <c r="M125" s="51">
        <f t="shared" si="45"/>
        <v>0</v>
      </c>
      <c r="N125" s="51">
        <f t="shared" ref="N125:N174" si="46">M125</f>
        <v>0</v>
      </c>
      <c r="O125" s="51"/>
      <c r="P125" s="51">
        <f t="shared" si="27"/>
        <v>0</v>
      </c>
      <c r="Q125" s="51"/>
      <c r="R125" s="51"/>
      <c r="S125" s="53"/>
      <c r="T125" s="51">
        <f t="shared" si="37"/>
        <v>0</v>
      </c>
      <c r="U125" s="52">
        <v>0</v>
      </c>
      <c r="V125" s="51">
        <f t="shared" si="38"/>
        <v>0</v>
      </c>
      <c r="W125" s="15">
        <f t="shared" ref="W125:W156" si="47">T125-V125</f>
        <v>0</v>
      </c>
      <c r="X125" s="15">
        <f>V125</f>
        <v>0</v>
      </c>
      <c r="Y125" s="15"/>
      <c r="Z125" s="2" t="s">
        <v>245</v>
      </c>
      <c r="AA125" s="55">
        <v>1.5</v>
      </c>
      <c r="AB125" s="53" t="e">
        <f t="shared" si="39"/>
        <v>#DIV/0!</v>
      </c>
    </row>
    <row r="126" spans="1:28" ht="12" hidden="1" customHeight="1">
      <c r="A126" s="3" t="s">
        <v>297</v>
      </c>
      <c r="B126" s="2" t="s">
        <v>298</v>
      </c>
      <c r="C126" s="2" t="s">
        <v>16</v>
      </c>
      <c r="D126" s="2" t="s">
        <v>16</v>
      </c>
      <c r="E126" s="2" t="s">
        <v>285</v>
      </c>
      <c r="F126" s="2" t="s">
        <v>286</v>
      </c>
      <c r="G126" s="2" t="s">
        <v>19</v>
      </c>
      <c r="H126" s="4">
        <v>44287</v>
      </c>
      <c r="I126" s="51"/>
      <c r="J126" s="51"/>
      <c r="K126" s="51"/>
      <c r="L126" s="51"/>
      <c r="M126" s="51">
        <f t="shared" si="45"/>
        <v>0</v>
      </c>
      <c r="N126" s="51">
        <f t="shared" si="46"/>
        <v>0</v>
      </c>
      <c r="O126" s="51"/>
      <c r="P126" s="51">
        <f t="shared" si="27"/>
        <v>0</v>
      </c>
      <c r="Q126" s="51"/>
      <c r="R126" s="51"/>
      <c r="S126" s="53"/>
      <c r="T126" s="51">
        <f t="shared" si="37"/>
        <v>0</v>
      </c>
      <c r="U126" s="52">
        <v>0</v>
      </c>
      <c r="V126" s="51">
        <f t="shared" si="38"/>
        <v>0</v>
      </c>
      <c r="W126" s="15">
        <f t="shared" si="47"/>
        <v>0</v>
      </c>
      <c r="X126" s="15"/>
      <c r="Y126" s="15"/>
      <c r="Z126" s="2" t="s">
        <v>245</v>
      </c>
      <c r="AA126" s="55">
        <v>1.5</v>
      </c>
      <c r="AB126" s="53" t="e">
        <f t="shared" si="39"/>
        <v>#DIV/0!</v>
      </c>
    </row>
    <row r="127" spans="1:28" ht="12" hidden="1" customHeight="1">
      <c r="A127" s="3" t="s">
        <v>299</v>
      </c>
      <c r="B127" s="2" t="s">
        <v>300</v>
      </c>
      <c r="C127" s="2" t="s">
        <v>16</v>
      </c>
      <c r="D127" s="2" t="s">
        <v>16</v>
      </c>
      <c r="E127" s="2" t="s">
        <v>285</v>
      </c>
      <c r="F127" s="2" t="s">
        <v>286</v>
      </c>
      <c r="G127" s="2" t="s">
        <v>19</v>
      </c>
      <c r="H127" s="4">
        <v>44501</v>
      </c>
      <c r="I127" s="51"/>
      <c r="J127" s="51"/>
      <c r="K127" s="51"/>
      <c r="L127" s="51"/>
      <c r="M127" s="51">
        <f t="shared" si="45"/>
        <v>0</v>
      </c>
      <c r="N127" s="51">
        <f t="shared" si="46"/>
        <v>0</v>
      </c>
      <c r="O127" s="51"/>
      <c r="P127" s="51">
        <f t="shared" si="27"/>
        <v>0</v>
      </c>
      <c r="Q127" s="51"/>
      <c r="R127" s="51"/>
      <c r="S127" s="53"/>
      <c r="T127" s="51">
        <f t="shared" si="37"/>
        <v>0</v>
      </c>
      <c r="U127" s="52">
        <v>0</v>
      </c>
      <c r="V127" s="51">
        <f t="shared" si="38"/>
        <v>0</v>
      </c>
      <c r="W127" s="15">
        <f t="shared" si="47"/>
        <v>0</v>
      </c>
      <c r="X127" s="15"/>
      <c r="Y127" s="15"/>
      <c r="Z127" s="2" t="s">
        <v>245</v>
      </c>
      <c r="AA127" s="55">
        <v>1.5</v>
      </c>
      <c r="AB127" s="53" t="e">
        <f t="shared" si="39"/>
        <v>#DIV/0!</v>
      </c>
    </row>
    <row r="128" spans="1:28" ht="12" hidden="1" customHeight="1">
      <c r="A128" s="3" t="s">
        <v>301</v>
      </c>
      <c r="B128" s="2" t="s">
        <v>302</v>
      </c>
      <c r="C128" s="2" t="s">
        <v>16</v>
      </c>
      <c r="D128" s="2" t="s">
        <v>16</v>
      </c>
      <c r="E128" s="2" t="s">
        <v>285</v>
      </c>
      <c r="F128" s="2" t="s">
        <v>303</v>
      </c>
      <c r="G128" s="2" t="s">
        <v>19</v>
      </c>
      <c r="H128" s="4">
        <v>42218</v>
      </c>
      <c r="I128" s="51"/>
      <c r="J128" s="51"/>
      <c r="K128" s="51"/>
      <c r="L128" s="51"/>
      <c r="M128" s="51">
        <f t="shared" si="45"/>
        <v>0</v>
      </c>
      <c r="N128" s="51">
        <f t="shared" si="46"/>
        <v>0</v>
      </c>
      <c r="O128" s="51"/>
      <c r="P128" s="51">
        <f t="shared" si="27"/>
        <v>0</v>
      </c>
      <c r="Q128" s="51"/>
      <c r="R128" s="51"/>
      <c r="S128" s="53"/>
      <c r="T128" s="51">
        <f t="shared" si="37"/>
        <v>0</v>
      </c>
      <c r="U128" s="52">
        <v>0</v>
      </c>
      <c r="V128" s="51">
        <f t="shared" si="38"/>
        <v>0</v>
      </c>
      <c r="W128" s="15">
        <f t="shared" si="47"/>
        <v>0</v>
      </c>
      <c r="X128" s="15"/>
      <c r="Y128" s="15"/>
      <c r="Z128" s="2" t="s">
        <v>245</v>
      </c>
      <c r="AA128" s="55">
        <v>1.5</v>
      </c>
      <c r="AB128" s="53" t="e">
        <f t="shared" si="39"/>
        <v>#DIV/0!</v>
      </c>
    </row>
    <row r="129" spans="1:28" ht="12" hidden="1" customHeight="1">
      <c r="A129" s="3" t="s">
        <v>304</v>
      </c>
      <c r="B129" s="2" t="s">
        <v>305</v>
      </c>
      <c r="C129" s="2" t="s">
        <v>16</v>
      </c>
      <c r="D129" s="2" t="s">
        <v>16</v>
      </c>
      <c r="E129" s="2" t="s">
        <v>285</v>
      </c>
      <c r="F129" s="2" t="s">
        <v>303</v>
      </c>
      <c r="G129" s="2" t="s">
        <v>19</v>
      </c>
      <c r="H129" s="4">
        <v>42718</v>
      </c>
      <c r="I129" s="51"/>
      <c r="J129" s="51"/>
      <c r="K129" s="51"/>
      <c r="L129" s="51"/>
      <c r="M129" s="51">
        <f t="shared" si="45"/>
        <v>0</v>
      </c>
      <c r="N129" s="51">
        <f t="shared" si="46"/>
        <v>0</v>
      </c>
      <c r="O129" s="51"/>
      <c r="P129" s="51">
        <f t="shared" si="27"/>
        <v>0</v>
      </c>
      <c r="Q129" s="51"/>
      <c r="R129" s="51"/>
      <c r="S129" s="53"/>
      <c r="T129" s="51">
        <f t="shared" si="37"/>
        <v>0</v>
      </c>
      <c r="U129" s="52">
        <v>0</v>
      </c>
      <c r="V129" s="51">
        <f t="shared" si="38"/>
        <v>0</v>
      </c>
      <c r="W129" s="15">
        <f t="shared" si="47"/>
        <v>0</v>
      </c>
      <c r="X129" s="15"/>
      <c r="Y129" s="15"/>
      <c r="Z129" s="2" t="s">
        <v>245</v>
      </c>
      <c r="AA129" s="55">
        <v>1.5</v>
      </c>
      <c r="AB129" s="53" t="e">
        <f t="shared" si="39"/>
        <v>#DIV/0!</v>
      </c>
    </row>
    <row r="130" spans="1:28" ht="12" hidden="1" customHeight="1">
      <c r="A130" s="3" t="s">
        <v>306</v>
      </c>
      <c r="B130" s="2" t="s">
        <v>307</v>
      </c>
      <c r="C130" s="2" t="s">
        <v>146</v>
      </c>
      <c r="D130" s="2" t="s">
        <v>24</v>
      </c>
      <c r="E130" s="2" t="s">
        <v>285</v>
      </c>
      <c r="F130" s="2" t="s">
        <v>303</v>
      </c>
      <c r="G130" s="2" t="s">
        <v>19</v>
      </c>
      <c r="H130" s="4">
        <v>42724</v>
      </c>
      <c r="I130" s="51"/>
      <c r="J130" s="51"/>
      <c r="K130" s="51"/>
      <c r="L130" s="51"/>
      <c r="M130" s="51">
        <f t="shared" ref="M130:M133" si="48">J130*AA130</f>
        <v>0</v>
      </c>
      <c r="N130" s="51">
        <f t="shared" si="46"/>
        <v>0</v>
      </c>
      <c r="O130" s="51"/>
      <c r="P130" s="51">
        <f t="shared" si="27"/>
        <v>0</v>
      </c>
      <c r="Q130" s="51"/>
      <c r="R130" s="51"/>
      <c r="S130" s="53"/>
      <c r="T130" s="51">
        <f t="shared" ref="T130:T161" si="49">Q130+R130+S130</f>
        <v>0</v>
      </c>
      <c r="U130" s="52">
        <v>0</v>
      </c>
      <c r="V130" s="51">
        <f t="shared" ref="V130:V161" si="50">ROUNDUP((IF(U130=0,"0",IF(U130=1,(T130/3*1),IF(U130=2,(T130/3*2),IF(U130=3,U130,IF(T130&lt;3,"4")))))),0)</f>
        <v>0</v>
      </c>
      <c r="W130" s="15">
        <f t="shared" si="47"/>
        <v>0</v>
      </c>
      <c r="X130" s="15"/>
      <c r="Y130" s="15"/>
      <c r="Z130" s="2" t="s">
        <v>245</v>
      </c>
      <c r="AA130" s="56">
        <v>1</v>
      </c>
      <c r="AB130" s="53" t="e">
        <f t="shared" ref="AB130:AB161" si="51">T130/J130</f>
        <v>#DIV/0!</v>
      </c>
    </row>
    <row r="131" spans="1:28" ht="12" hidden="1" customHeight="1">
      <c r="A131" s="3" t="s">
        <v>308</v>
      </c>
      <c r="B131" s="2" t="s">
        <v>309</v>
      </c>
      <c r="C131" s="2" t="s">
        <v>139</v>
      </c>
      <c r="D131" s="2" t="s">
        <v>24</v>
      </c>
      <c r="E131" s="2" t="s">
        <v>285</v>
      </c>
      <c r="F131" s="2" t="s">
        <v>303</v>
      </c>
      <c r="G131" s="2" t="s">
        <v>19</v>
      </c>
      <c r="H131" s="4">
        <v>42918</v>
      </c>
      <c r="I131" s="51"/>
      <c r="J131" s="51"/>
      <c r="K131" s="51"/>
      <c r="L131" s="51"/>
      <c r="M131" s="51">
        <f t="shared" si="48"/>
        <v>0</v>
      </c>
      <c r="N131" s="51">
        <f t="shared" si="46"/>
        <v>0</v>
      </c>
      <c r="O131" s="51"/>
      <c r="P131" s="51">
        <f t="shared" ref="P131:P194" si="52">N131+O131</f>
        <v>0</v>
      </c>
      <c r="Q131" s="51"/>
      <c r="R131" s="51"/>
      <c r="S131" s="53"/>
      <c r="T131" s="51">
        <f t="shared" si="49"/>
        <v>0</v>
      </c>
      <c r="U131" s="52">
        <v>0</v>
      </c>
      <c r="V131" s="51">
        <f t="shared" si="50"/>
        <v>0</v>
      </c>
      <c r="W131" s="15">
        <f t="shared" si="47"/>
        <v>0</v>
      </c>
      <c r="X131" s="15"/>
      <c r="Y131" s="15"/>
      <c r="Z131" s="2" t="s">
        <v>245</v>
      </c>
      <c r="AA131" s="56">
        <v>1</v>
      </c>
      <c r="AB131" s="53" t="e">
        <f t="shared" si="51"/>
        <v>#DIV/0!</v>
      </c>
    </row>
    <row r="132" spans="1:28" ht="12" hidden="1" customHeight="1">
      <c r="A132" s="3" t="s">
        <v>310</v>
      </c>
      <c r="B132" s="2" t="s">
        <v>311</v>
      </c>
      <c r="C132" s="2" t="s">
        <v>16</v>
      </c>
      <c r="D132" s="2" t="s">
        <v>16</v>
      </c>
      <c r="E132" s="2" t="s">
        <v>285</v>
      </c>
      <c r="F132" s="2" t="s">
        <v>303</v>
      </c>
      <c r="G132" s="2" t="s">
        <v>19</v>
      </c>
      <c r="H132" s="4">
        <v>41183</v>
      </c>
      <c r="I132" s="51"/>
      <c r="J132" s="51"/>
      <c r="K132" s="51"/>
      <c r="L132" s="51"/>
      <c r="M132" s="51">
        <f t="shared" si="48"/>
        <v>0</v>
      </c>
      <c r="N132" s="51">
        <f t="shared" si="46"/>
        <v>0</v>
      </c>
      <c r="O132" s="51"/>
      <c r="P132" s="51">
        <f t="shared" si="52"/>
        <v>0</v>
      </c>
      <c r="Q132" s="51"/>
      <c r="R132" s="51"/>
      <c r="S132" s="53"/>
      <c r="T132" s="51">
        <f t="shared" si="49"/>
        <v>0</v>
      </c>
      <c r="U132" s="52">
        <v>0</v>
      </c>
      <c r="V132" s="51">
        <f t="shared" si="50"/>
        <v>0</v>
      </c>
      <c r="W132" s="15">
        <f t="shared" si="47"/>
        <v>0</v>
      </c>
      <c r="X132" s="15"/>
      <c r="Y132" s="15"/>
      <c r="Z132" s="2" t="s">
        <v>245</v>
      </c>
      <c r="AA132" s="55">
        <v>1.5</v>
      </c>
      <c r="AB132" s="53" t="e">
        <f t="shared" si="51"/>
        <v>#DIV/0!</v>
      </c>
    </row>
    <row r="133" spans="1:28" ht="12" hidden="1" customHeight="1">
      <c r="A133" s="3" t="s">
        <v>312</v>
      </c>
      <c r="B133" s="2" t="s">
        <v>313</v>
      </c>
      <c r="C133" s="2" t="s">
        <v>16</v>
      </c>
      <c r="D133" s="2" t="s">
        <v>16</v>
      </c>
      <c r="E133" s="2" t="s">
        <v>285</v>
      </c>
      <c r="F133" s="2" t="s">
        <v>303</v>
      </c>
      <c r="G133" s="2" t="s">
        <v>19</v>
      </c>
      <c r="H133" s="4">
        <v>41197</v>
      </c>
      <c r="I133" s="51"/>
      <c r="J133" s="51"/>
      <c r="K133" s="51"/>
      <c r="L133" s="51"/>
      <c r="M133" s="51">
        <f t="shared" si="48"/>
        <v>0</v>
      </c>
      <c r="N133" s="51">
        <f t="shared" si="46"/>
        <v>0</v>
      </c>
      <c r="O133" s="51"/>
      <c r="P133" s="51">
        <f t="shared" si="52"/>
        <v>0</v>
      </c>
      <c r="Q133" s="51"/>
      <c r="R133" s="51"/>
      <c r="S133" s="53"/>
      <c r="T133" s="51">
        <f t="shared" si="49"/>
        <v>0</v>
      </c>
      <c r="U133" s="52">
        <v>0</v>
      </c>
      <c r="V133" s="51">
        <f t="shared" si="50"/>
        <v>0</v>
      </c>
      <c r="W133" s="15">
        <f t="shared" si="47"/>
        <v>0</v>
      </c>
      <c r="X133" s="15"/>
      <c r="Y133" s="15"/>
      <c r="Z133" s="2" t="s">
        <v>245</v>
      </c>
      <c r="AA133" s="55">
        <v>1.5</v>
      </c>
      <c r="AB133" s="53" t="e">
        <f t="shared" si="51"/>
        <v>#DIV/0!</v>
      </c>
    </row>
    <row r="134" spans="1:28" ht="12" hidden="1" customHeight="1">
      <c r="A134" s="3" t="s">
        <v>314</v>
      </c>
      <c r="B134" s="2" t="s">
        <v>315</v>
      </c>
      <c r="C134" s="2" t="s">
        <v>146</v>
      </c>
      <c r="D134" s="2" t="s">
        <v>24</v>
      </c>
      <c r="E134" s="2" t="s">
        <v>285</v>
      </c>
      <c r="F134" s="2" t="s">
        <v>303</v>
      </c>
      <c r="G134" s="2" t="s">
        <v>19</v>
      </c>
      <c r="H134" s="4">
        <v>41653</v>
      </c>
      <c r="I134" s="51"/>
      <c r="J134" s="51"/>
      <c r="K134" s="51"/>
      <c r="L134" s="51"/>
      <c r="M134" s="51">
        <f t="shared" ref="M134:M139" si="53">J134*AA134</f>
        <v>0</v>
      </c>
      <c r="N134" s="51">
        <f t="shared" si="46"/>
        <v>0</v>
      </c>
      <c r="O134" s="51"/>
      <c r="P134" s="51">
        <f t="shared" si="52"/>
        <v>0</v>
      </c>
      <c r="Q134" s="51"/>
      <c r="R134" s="51"/>
      <c r="S134" s="53"/>
      <c r="T134" s="51">
        <f t="shared" si="49"/>
        <v>0</v>
      </c>
      <c r="U134" s="52">
        <v>0</v>
      </c>
      <c r="V134" s="51">
        <f t="shared" si="50"/>
        <v>0</v>
      </c>
      <c r="W134" s="15">
        <f t="shared" si="47"/>
        <v>0</v>
      </c>
      <c r="X134" s="15"/>
      <c r="Y134" s="15"/>
      <c r="Z134" s="2" t="s">
        <v>245</v>
      </c>
      <c r="AA134" s="56">
        <v>1</v>
      </c>
      <c r="AB134" s="53" t="e">
        <f t="shared" si="51"/>
        <v>#DIV/0!</v>
      </c>
    </row>
    <row r="135" spans="1:28" ht="12" hidden="1" customHeight="1">
      <c r="A135" s="3" t="s">
        <v>316</v>
      </c>
      <c r="B135" s="2" t="s">
        <v>317</v>
      </c>
      <c r="C135" s="2" t="s">
        <v>146</v>
      </c>
      <c r="D135" s="2" t="s">
        <v>24</v>
      </c>
      <c r="E135" s="2" t="s">
        <v>285</v>
      </c>
      <c r="F135" s="2" t="s">
        <v>303</v>
      </c>
      <c r="G135" s="2" t="s">
        <v>19</v>
      </c>
      <c r="H135" s="4">
        <v>41995</v>
      </c>
      <c r="I135" s="51"/>
      <c r="J135" s="51"/>
      <c r="K135" s="51"/>
      <c r="L135" s="51"/>
      <c r="M135" s="51">
        <f t="shared" si="53"/>
        <v>0</v>
      </c>
      <c r="N135" s="51">
        <f t="shared" si="46"/>
        <v>0</v>
      </c>
      <c r="O135" s="51"/>
      <c r="P135" s="51">
        <f t="shared" si="52"/>
        <v>0</v>
      </c>
      <c r="Q135" s="51"/>
      <c r="R135" s="51"/>
      <c r="S135" s="53"/>
      <c r="T135" s="51">
        <f t="shared" si="49"/>
        <v>0</v>
      </c>
      <c r="U135" s="52">
        <v>0</v>
      </c>
      <c r="V135" s="51">
        <f t="shared" si="50"/>
        <v>0</v>
      </c>
      <c r="W135" s="15">
        <f t="shared" si="47"/>
        <v>0</v>
      </c>
      <c r="X135" s="15"/>
      <c r="Y135" s="15"/>
      <c r="Z135" s="2" t="s">
        <v>245</v>
      </c>
      <c r="AA135" s="56">
        <v>1</v>
      </c>
      <c r="AB135" s="53" t="e">
        <f t="shared" si="51"/>
        <v>#DIV/0!</v>
      </c>
    </row>
    <row r="136" spans="1:28" ht="12" hidden="1" customHeight="1">
      <c r="A136" s="3" t="s">
        <v>318</v>
      </c>
      <c r="B136" s="2" t="s">
        <v>319</v>
      </c>
      <c r="C136" s="2" t="s">
        <v>146</v>
      </c>
      <c r="D136" s="2" t="s">
        <v>24</v>
      </c>
      <c r="E136" s="2" t="s">
        <v>285</v>
      </c>
      <c r="F136" s="2" t="s">
        <v>303</v>
      </c>
      <c r="G136" s="2" t="s">
        <v>19</v>
      </c>
      <c r="H136" s="4">
        <v>42857</v>
      </c>
      <c r="I136" s="51"/>
      <c r="J136" s="51"/>
      <c r="K136" s="51"/>
      <c r="L136" s="51"/>
      <c r="M136" s="51">
        <f t="shared" si="53"/>
        <v>0</v>
      </c>
      <c r="N136" s="51">
        <f t="shared" si="46"/>
        <v>0</v>
      </c>
      <c r="O136" s="51"/>
      <c r="P136" s="51">
        <f t="shared" si="52"/>
        <v>0</v>
      </c>
      <c r="Q136" s="51"/>
      <c r="R136" s="51"/>
      <c r="S136" s="53"/>
      <c r="T136" s="51">
        <f t="shared" si="49"/>
        <v>0</v>
      </c>
      <c r="U136" s="52">
        <v>0</v>
      </c>
      <c r="V136" s="51">
        <f t="shared" si="50"/>
        <v>0</v>
      </c>
      <c r="W136" s="15">
        <f t="shared" si="47"/>
        <v>0</v>
      </c>
      <c r="X136" s="15"/>
      <c r="Y136" s="15"/>
      <c r="Z136" s="2" t="s">
        <v>245</v>
      </c>
      <c r="AA136" s="56">
        <v>1</v>
      </c>
      <c r="AB136" s="53" t="e">
        <f t="shared" si="51"/>
        <v>#DIV/0!</v>
      </c>
    </row>
    <row r="137" spans="1:28" ht="12" hidden="1" customHeight="1">
      <c r="A137" s="3" t="s">
        <v>320</v>
      </c>
      <c r="B137" s="2" t="s">
        <v>321</v>
      </c>
      <c r="C137" s="2" t="s">
        <v>146</v>
      </c>
      <c r="D137" s="2" t="s">
        <v>24</v>
      </c>
      <c r="E137" s="2" t="s">
        <v>285</v>
      </c>
      <c r="F137" s="2" t="s">
        <v>303</v>
      </c>
      <c r="G137" s="2" t="s">
        <v>19</v>
      </c>
      <c r="H137" s="4">
        <v>43020</v>
      </c>
      <c r="I137" s="51"/>
      <c r="J137" s="51"/>
      <c r="K137" s="51"/>
      <c r="L137" s="51"/>
      <c r="M137" s="51">
        <f t="shared" si="53"/>
        <v>0</v>
      </c>
      <c r="N137" s="51">
        <f t="shared" si="46"/>
        <v>0</v>
      </c>
      <c r="O137" s="51"/>
      <c r="P137" s="51">
        <f t="shared" si="52"/>
        <v>0</v>
      </c>
      <c r="Q137" s="51"/>
      <c r="R137" s="51"/>
      <c r="S137" s="53"/>
      <c r="T137" s="51">
        <f t="shared" si="49"/>
        <v>0</v>
      </c>
      <c r="U137" s="52">
        <v>0</v>
      </c>
      <c r="V137" s="51">
        <f t="shared" si="50"/>
        <v>0</v>
      </c>
      <c r="W137" s="15">
        <f t="shared" si="47"/>
        <v>0</v>
      </c>
      <c r="X137" s="15"/>
      <c r="Y137" s="15"/>
      <c r="Z137" s="2" t="s">
        <v>245</v>
      </c>
      <c r="AA137" s="56">
        <v>1</v>
      </c>
      <c r="AB137" s="53" t="e">
        <f t="shared" si="51"/>
        <v>#DIV/0!</v>
      </c>
    </row>
    <row r="138" spans="1:28" ht="12" hidden="1" customHeight="1">
      <c r="A138" s="3" t="s">
        <v>322</v>
      </c>
      <c r="B138" s="2" t="s">
        <v>323</v>
      </c>
      <c r="C138" s="2" t="s">
        <v>139</v>
      </c>
      <c r="D138" s="2" t="s">
        <v>24</v>
      </c>
      <c r="E138" s="2" t="s">
        <v>285</v>
      </c>
      <c r="F138" s="2" t="s">
        <v>303</v>
      </c>
      <c r="G138" s="2" t="s">
        <v>19</v>
      </c>
      <c r="H138" s="4">
        <v>42952</v>
      </c>
      <c r="I138" s="51"/>
      <c r="J138" s="51"/>
      <c r="K138" s="51"/>
      <c r="L138" s="51"/>
      <c r="M138" s="51">
        <f t="shared" si="53"/>
        <v>0</v>
      </c>
      <c r="N138" s="51">
        <f t="shared" si="46"/>
        <v>0</v>
      </c>
      <c r="O138" s="51"/>
      <c r="P138" s="51">
        <f t="shared" si="52"/>
        <v>0</v>
      </c>
      <c r="Q138" s="51"/>
      <c r="R138" s="51"/>
      <c r="S138" s="53"/>
      <c r="T138" s="51">
        <f t="shared" si="49"/>
        <v>0</v>
      </c>
      <c r="U138" s="52">
        <v>0</v>
      </c>
      <c r="V138" s="51">
        <f t="shared" si="50"/>
        <v>0</v>
      </c>
      <c r="W138" s="15">
        <f t="shared" si="47"/>
        <v>0</v>
      </c>
      <c r="X138" s="15"/>
      <c r="Y138" s="15"/>
      <c r="Z138" s="2" t="s">
        <v>245</v>
      </c>
      <c r="AA138" s="56">
        <v>1</v>
      </c>
      <c r="AB138" s="53" t="e">
        <f t="shared" si="51"/>
        <v>#DIV/0!</v>
      </c>
    </row>
    <row r="139" spans="1:28" ht="12" hidden="1" customHeight="1">
      <c r="A139" s="3" t="s">
        <v>324</v>
      </c>
      <c r="B139" s="2" t="s">
        <v>325</v>
      </c>
      <c r="C139" s="2" t="s">
        <v>146</v>
      </c>
      <c r="D139" s="2" t="s">
        <v>24</v>
      </c>
      <c r="E139" s="2" t="s">
        <v>285</v>
      </c>
      <c r="F139" s="2" t="s">
        <v>303</v>
      </c>
      <c r="G139" s="2" t="s">
        <v>19</v>
      </c>
      <c r="H139" s="4">
        <v>42988</v>
      </c>
      <c r="I139" s="51"/>
      <c r="J139" s="51"/>
      <c r="K139" s="51"/>
      <c r="L139" s="51"/>
      <c r="M139" s="51">
        <f t="shared" si="53"/>
        <v>0</v>
      </c>
      <c r="N139" s="51">
        <f t="shared" si="46"/>
        <v>0</v>
      </c>
      <c r="O139" s="51"/>
      <c r="P139" s="51">
        <f t="shared" si="52"/>
        <v>0</v>
      </c>
      <c r="Q139" s="51"/>
      <c r="R139" s="51"/>
      <c r="S139" s="53"/>
      <c r="T139" s="51">
        <f t="shared" si="49"/>
        <v>0</v>
      </c>
      <c r="U139" s="52">
        <v>0</v>
      </c>
      <c r="V139" s="51">
        <f t="shared" si="50"/>
        <v>0</v>
      </c>
      <c r="W139" s="15">
        <f t="shared" si="47"/>
        <v>0</v>
      </c>
      <c r="X139" s="15"/>
      <c r="Y139" s="15"/>
      <c r="Z139" s="2" t="s">
        <v>245</v>
      </c>
      <c r="AA139" s="56">
        <v>1</v>
      </c>
      <c r="AB139" s="53" t="e">
        <f t="shared" si="51"/>
        <v>#DIV/0!</v>
      </c>
    </row>
    <row r="140" spans="1:28" ht="12" hidden="1" customHeight="1">
      <c r="A140" s="3" t="s">
        <v>326</v>
      </c>
      <c r="B140" s="2" t="s">
        <v>327</v>
      </c>
      <c r="C140" s="2" t="s">
        <v>39</v>
      </c>
      <c r="D140" s="2" t="s">
        <v>39</v>
      </c>
      <c r="E140" s="2" t="s">
        <v>285</v>
      </c>
      <c r="F140" s="2" t="s">
        <v>303</v>
      </c>
      <c r="G140" s="2" t="s">
        <v>19</v>
      </c>
      <c r="H140" s="4">
        <v>43209</v>
      </c>
      <c r="I140" s="51"/>
      <c r="J140" s="51"/>
      <c r="K140" s="51"/>
      <c r="L140" s="51"/>
      <c r="M140" s="51">
        <f>J140*AA140</f>
        <v>0</v>
      </c>
      <c r="N140" s="51">
        <f t="shared" si="46"/>
        <v>0</v>
      </c>
      <c r="O140" s="51"/>
      <c r="P140" s="51">
        <f t="shared" si="52"/>
        <v>0</v>
      </c>
      <c r="Q140" s="51"/>
      <c r="R140" s="51"/>
      <c r="S140" s="53"/>
      <c r="T140" s="51">
        <f t="shared" si="49"/>
        <v>0</v>
      </c>
      <c r="U140" s="52">
        <v>0</v>
      </c>
      <c r="V140" s="51">
        <f t="shared" si="50"/>
        <v>0</v>
      </c>
      <c r="W140" s="15">
        <f t="shared" si="47"/>
        <v>0</v>
      </c>
      <c r="X140" s="15"/>
      <c r="Y140" s="15"/>
      <c r="Z140" s="2" t="s">
        <v>245</v>
      </c>
      <c r="AA140" s="55">
        <v>1.8</v>
      </c>
      <c r="AB140" s="53" t="e">
        <f t="shared" si="51"/>
        <v>#DIV/0!</v>
      </c>
    </row>
    <row r="141" spans="1:28" ht="12" hidden="1" customHeight="1">
      <c r="A141" s="3" t="s">
        <v>328</v>
      </c>
      <c r="B141" s="2" t="s">
        <v>329</v>
      </c>
      <c r="C141" s="2" t="s">
        <v>146</v>
      </c>
      <c r="D141" s="2" t="s">
        <v>24</v>
      </c>
      <c r="E141" s="2" t="s">
        <v>285</v>
      </c>
      <c r="F141" s="2" t="s">
        <v>303</v>
      </c>
      <c r="G141" s="2" t="s">
        <v>19</v>
      </c>
      <c r="H141" s="4">
        <v>44270</v>
      </c>
      <c r="I141" s="51"/>
      <c r="J141" s="51"/>
      <c r="K141" s="51"/>
      <c r="L141" s="51"/>
      <c r="M141" s="51">
        <f t="shared" ref="M141:M142" si="54">J141*AA141</f>
        <v>0</v>
      </c>
      <c r="N141" s="51">
        <f t="shared" si="46"/>
        <v>0</v>
      </c>
      <c r="O141" s="51"/>
      <c r="P141" s="51">
        <f t="shared" si="52"/>
        <v>0</v>
      </c>
      <c r="Q141" s="51"/>
      <c r="R141" s="51"/>
      <c r="S141" s="53"/>
      <c r="T141" s="51">
        <f t="shared" si="49"/>
        <v>0</v>
      </c>
      <c r="U141" s="52">
        <v>0</v>
      </c>
      <c r="V141" s="51">
        <f t="shared" si="50"/>
        <v>0</v>
      </c>
      <c r="W141" s="15">
        <f t="shared" si="47"/>
        <v>0</v>
      </c>
      <c r="X141" s="15"/>
      <c r="Y141" s="15"/>
      <c r="Z141" s="2" t="s">
        <v>245</v>
      </c>
      <c r="AA141" s="56">
        <v>1</v>
      </c>
      <c r="AB141" s="53" t="e">
        <f t="shared" si="51"/>
        <v>#DIV/0!</v>
      </c>
    </row>
    <row r="142" spans="1:28" ht="12" hidden="1" customHeight="1">
      <c r="A142" s="3" t="s">
        <v>330</v>
      </c>
      <c r="B142" s="2" t="s">
        <v>331</v>
      </c>
      <c r="C142" s="2" t="s">
        <v>146</v>
      </c>
      <c r="D142" s="2" t="s">
        <v>24</v>
      </c>
      <c r="E142" s="2" t="s">
        <v>285</v>
      </c>
      <c r="F142" s="2" t="s">
        <v>303</v>
      </c>
      <c r="G142" s="2" t="s">
        <v>19</v>
      </c>
      <c r="H142" s="4">
        <v>44516</v>
      </c>
      <c r="I142" s="51"/>
      <c r="J142" s="51"/>
      <c r="K142" s="51"/>
      <c r="L142" s="51"/>
      <c r="M142" s="51">
        <f t="shared" si="54"/>
        <v>0</v>
      </c>
      <c r="N142" s="51">
        <f t="shared" si="46"/>
        <v>0</v>
      </c>
      <c r="O142" s="51"/>
      <c r="P142" s="51">
        <f t="shared" si="52"/>
        <v>0</v>
      </c>
      <c r="Q142" s="51"/>
      <c r="R142" s="51"/>
      <c r="S142" s="53"/>
      <c r="T142" s="51">
        <f t="shared" si="49"/>
        <v>0</v>
      </c>
      <c r="U142" s="52">
        <v>0</v>
      </c>
      <c r="V142" s="51">
        <f t="shared" si="50"/>
        <v>0</v>
      </c>
      <c r="W142" s="15">
        <f t="shared" si="47"/>
        <v>0</v>
      </c>
      <c r="X142" s="15"/>
      <c r="Y142" s="15"/>
      <c r="Z142" s="2" t="s">
        <v>245</v>
      </c>
      <c r="AA142" s="56">
        <v>1</v>
      </c>
      <c r="AB142" s="53" t="e">
        <f t="shared" si="51"/>
        <v>#DIV/0!</v>
      </c>
    </row>
    <row r="143" spans="1:28" ht="12" customHeight="1">
      <c r="A143" s="3" t="s">
        <v>332</v>
      </c>
      <c r="B143" s="2" t="s">
        <v>333</v>
      </c>
      <c r="C143" s="2" t="s">
        <v>39</v>
      </c>
      <c r="D143" s="2" t="s">
        <v>39</v>
      </c>
      <c r="E143" s="2" t="s">
        <v>334</v>
      </c>
      <c r="F143" s="2" t="s">
        <v>335</v>
      </c>
      <c r="G143" s="2" t="s">
        <v>19</v>
      </c>
      <c r="H143" s="4">
        <v>42238</v>
      </c>
      <c r="I143" s="51"/>
      <c r="J143" s="51">
        <v>25000</v>
      </c>
      <c r="K143" s="51"/>
      <c r="L143" s="51"/>
      <c r="M143" s="51">
        <f t="shared" ref="M143:M149" si="55">J143*AA143</f>
        <v>45000</v>
      </c>
      <c r="N143" s="51">
        <f t="shared" si="46"/>
        <v>45000</v>
      </c>
      <c r="O143" s="51"/>
      <c r="P143" s="51">
        <f t="shared" si="52"/>
        <v>45000</v>
      </c>
      <c r="Q143" s="51">
        <v>12000</v>
      </c>
      <c r="R143" s="51">
        <v>5000</v>
      </c>
      <c r="S143" s="53">
        <v>-2000</v>
      </c>
      <c r="T143" s="51">
        <f t="shared" si="49"/>
        <v>15000</v>
      </c>
      <c r="U143" s="52">
        <v>0</v>
      </c>
      <c r="V143" s="51">
        <f t="shared" si="50"/>
        <v>0</v>
      </c>
      <c r="W143" s="15">
        <f t="shared" si="47"/>
        <v>15000</v>
      </c>
      <c r="X143" s="15"/>
      <c r="Y143" s="15"/>
      <c r="Z143" s="2" t="s">
        <v>336</v>
      </c>
      <c r="AA143" s="55">
        <v>1.8</v>
      </c>
      <c r="AB143" s="53">
        <f t="shared" si="51"/>
        <v>0.6</v>
      </c>
    </row>
    <row r="144" spans="1:28" ht="12" customHeight="1">
      <c r="A144" s="3" t="s">
        <v>337</v>
      </c>
      <c r="B144" s="2" t="s">
        <v>338</v>
      </c>
      <c r="C144" s="2" t="s">
        <v>78</v>
      </c>
      <c r="D144" s="2" t="s">
        <v>78</v>
      </c>
      <c r="E144" s="2" t="s">
        <v>334</v>
      </c>
      <c r="F144" s="2" t="s">
        <v>335</v>
      </c>
      <c r="G144" s="2" t="s">
        <v>19</v>
      </c>
      <c r="H144" s="4">
        <v>42278</v>
      </c>
      <c r="I144" s="51"/>
      <c r="J144" s="51">
        <v>25000</v>
      </c>
      <c r="K144" s="51"/>
      <c r="L144" s="51"/>
      <c r="M144" s="51">
        <f t="shared" si="55"/>
        <v>50000</v>
      </c>
      <c r="N144" s="51">
        <f t="shared" si="46"/>
        <v>50000</v>
      </c>
      <c r="O144" s="51"/>
      <c r="P144" s="51">
        <f t="shared" si="52"/>
        <v>50000</v>
      </c>
      <c r="Q144" s="51">
        <v>12000</v>
      </c>
      <c r="R144" s="51">
        <v>5000</v>
      </c>
      <c r="S144" s="53">
        <v>2000</v>
      </c>
      <c r="T144" s="51">
        <f t="shared" si="49"/>
        <v>19000</v>
      </c>
      <c r="U144" s="52">
        <v>0</v>
      </c>
      <c r="V144" s="51">
        <f t="shared" si="50"/>
        <v>0</v>
      </c>
      <c r="W144" s="15">
        <f t="shared" si="47"/>
        <v>19000</v>
      </c>
      <c r="X144" s="15"/>
      <c r="Y144" s="15"/>
      <c r="Z144" s="2" t="s">
        <v>336</v>
      </c>
      <c r="AA144" s="55">
        <v>2</v>
      </c>
      <c r="AB144" s="53">
        <f t="shared" si="51"/>
        <v>0.76</v>
      </c>
    </row>
    <row r="145" spans="1:28" ht="12" customHeight="1">
      <c r="A145" s="3" t="s">
        <v>339</v>
      </c>
      <c r="B145" s="2" t="s">
        <v>340</v>
      </c>
      <c r="C145" s="2" t="s">
        <v>16</v>
      </c>
      <c r="D145" s="2" t="s">
        <v>16</v>
      </c>
      <c r="E145" s="2" t="s">
        <v>334</v>
      </c>
      <c r="F145" s="2" t="s">
        <v>335</v>
      </c>
      <c r="G145" s="2" t="s">
        <v>19</v>
      </c>
      <c r="H145" s="4">
        <v>42378</v>
      </c>
      <c r="I145" s="51"/>
      <c r="J145" s="51">
        <v>25000</v>
      </c>
      <c r="K145" s="51"/>
      <c r="L145" s="51"/>
      <c r="M145" s="51">
        <f t="shared" si="55"/>
        <v>37500</v>
      </c>
      <c r="N145" s="51">
        <f t="shared" si="46"/>
        <v>37500</v>
      </c>
      <c r="O145" s="51"/>
      <c r="P145" s="51">
        <f t="shared" si="52"/>
        <v>37500</v>
      </c>
      <c r="Q145" s="51">
        <v>12000</v>
      </c>
      <c r="R145" s="51">
        <v>5000</v>
      </c>
      <c r="S145" s="53">
        <v>2000</v>
      </c>
      <c r="T145" s="51">
        <f t="shared" si="49"/>
        <v>19000</v>
      </c>
      <c r="U145" s="52">
        <v>0</v>
      </c>
      <c r="V145" s="51">
        <f t="shared" si="50"/>
        <v>0</v>
      </c>
      <c r="W145" s="15">
        <f t="shared" si="47"/>
        <v>19000</v>
      </c>
      <c r="X145" s="15"/>
      <c r="Y145" s="15"/>
      <c r="Z145" s="2" t="s">
        <v>336</v>
      </c>
      <c r="AA145" s="55">
        <v>1.5</v>
      </c>
      <c r="AB145" s="53">
        <f t="shared" si="51"/>
        <v>0.76</v>
      </c>
    </row>
    <row r="146" spans="1:28" ht="12" customHeight="1">
      <c r="A146" s="3" t="s">
        <v>341</v>
      </c>
      <c r="B146" s="2" t="s">
        <v>342</v>
      </c>
      <c r="C146" s="2" t="s">
        <v>39</v>
      </c>
      <c r="D146" s="2" t="s">
        <v>39</v>
      </c>
      <c r="E146" s="2" t="s">
        <v>334</v>
      </c>
      <c r="F146" s="2" t="s">
        <v>335</v>
      </c>
      <c r="G146" s="2" t="s">
        <v>19</v>
      </c>
      <c r="H146" s="4">
        <v>42561</v>
      </c>
      <c r="I146" s="51"/>
      <c r="J146" s="51">
        <v>25000</v>
      </c>
      <c r="K146" s="51"/>
      <c r="L146" s="51"/>
      <c r="M146" s="51">
        <f t="shared" si="55"/>
        <v>45000</v>
      </c>
      <c r="N146" s="51">
        <f t="shared" si="46"/>
        <v>45000</v>
      </c>
      <c r="O146" s="51"/>
      <c r="P146" s="51">
        <f t="shared" si="52"/>
        <v>45000</v>
      </c>
      <c r="Q146" s="51">
        <v>12000</v>
      </c>
      <c r="R146" s="51">
        <v>5000</v>
      </c>
      <c r="S146" s="53">
        <v>2000</v>
      </c>
      <c r="T146" s="51">
        <f t="shared" si="49"/>
        <v>19000</v>
      </c>
      <c r="U146" s="52">
        <v>0</v>
      </c>
      <c r="V146" s="51">
        <f t="shared" si="50"/>
        <v>0</v>
      </c>
      <c r="W146" s="15">
        <f t="shared" si="47"/>
        <v>19000</v>
      </c>
      <c r="X146" s="15"/>
      <c r="Y146" s="15"/>
      <c r="Z146" s="2" t="s">
        <v>336</v>
      </c>
      <c r="AA146" s="55">
        <v>1.8</v>
      </c>
      <c r="AB146" s="53">
        <f t="shared" si="51"/>
        <v>0.76</v>
      </c>
    </row>
    <row r="147" spans="1:28" ht="12" customHeight="1">
      <c r="A147" s="3" t="s">
        <v>343</v>
      </c>
      <c r="B147" s="2" t="s">
        <v>344</v>
      </c>
      <c r="C147" s="2" t="s">
        <v>16</v>
      </c>
      <c r="D147" s="2" t="s">
        <v>16</v>
      </c>
      <c r="E147" s="2" t="s">
        <v>334</v>
      </c>
      <c r="F147" s="2" t="s">
        <v>335</v>
      </c>
      <c r="G147" s="2" t="s">
        <v>19</v>
      </c>
      <c r="H147" s="4">
        <v>42767</v>
      </c>
      <c r="I147" s="51"/>
      <c r="J147" s="51">
        <v>25000</v>
      </c>
      <c r="K147" s="51"/>
      <c r="L147" s="51"/>
      <c r="M147" s="51">
        <f t="shared" si="55"/>
        <v>37500</v>
      </c>
      <c r="N147" s="51">
        <f t="shared" si="46"/>
        <v>37500</v>
      </c>
      <c r="O147" s="51"/>
      <c r="P147" s="51">
        <f t="shared" si="52"/>
        <v>37500</v>
      </c>
      <c r="Q147" s="51">
        <v>12000</v>
      </c>
      <c r="R147" s="51">
        <v>5000</v>
      </c>
      <c r="S147" s="53">
        <v>2000</v>
      </c>
      <c r="T147" s="51">
        <f t="shared" si="49"/>
        <v>19000</v>
      </c>
      <c r="U147" s="52">
        <v>0</v>
      </c>
      <c r="V147" s="51">
        <f t="shared" si="50"/>
        <v>0</v>
      </c>
      <c r="W147" s="15">
        <f t="shared" si="47"/>
        <v>19000</v>
      </c>
      <c r="X147" s="15"/>
      <c r="Y147" s="15"/>
      <c r="Z147" s="2" t="s">
        <v>336</v>
      </c>
      <c r="AA147" s="55">
        <v>1.5</v>
      </c>
      <c r="AB147" s="53">
        <f t="shared" si="51"/>
        <v>0.76</v>
      </c>
    </row>
    <row r="148" spans="1:28" ht="12" hidden="1" customHeight="1">
      <c r="A148" s="3" t="s">
        <v>345</v>
      </c>
      <c r="B148" s="2" t="s">
        <v>118</v>
      </c>
      <c r="C148" s="2" t="s">
        <v>39</v>
      </c>
      <c r="D148" s="2" t="s">
        <v>39</v>
      </c>
      <c r="E148" s="2" t="s">
        <v>334</v>
      </c>
      <c r="F148" s="2" t="s">
        <v>346</v>
      </c>
      <c r="G148" s="2" t="s">
        <v>19</v>
      </c>
      <c r="H148" s="4">
        <v>42278</v>
      </c>
      <c r="I148" s="51"/>
      <c r="J148" s="51"/>
      <c r="K148" s="51"/>
      <c r="L148" s="51"/>
      <c r="M148" s="51">
        <f t="shared" si="55"/>
        <v>0</v>
      </c>
      <c r="N148" s="51">
        <f t="shared" si="46"/>
        <v>0</v>
      </c>
      <c r="O148" s="51"/>
      <c r="P148" s="51">
        <f t="shared" si="52"/>
        <v>0</v>
      </c>
      <c r="Q148" s="51"/>
      <c r="R148" s="51"/>
      <c r="S148" s="53"/>
      <c r="T148" s="51">
        <f t="shared" si="49"/>
        <v>0</v>
      </c>
      <c r="U148" s="52">
        <v>0</v>
      </c>
      <c r="V148" s="51">
        <f t="shared" si="50"/>
        <v>0</v>
      </c>
      <c r="W148" s="15">
        <f t="shared" si="47"/>
        <v>0</v>
      </c>
      <c r="X148" s="15"/>
      <c r="Y148" s="15"/>
      <c r="Z148" s="2" t="s">
        <v>336</v>
      </c>
      <c r="AA148" s="55">
        <v>1.8</v>
      </c>
      <c r="AB148" s="53" t="e">
        <f t="shared" si="51"/>
        <v>#DIV/0!</v>
      </c>
    </row>
    <row r="149" spans="1:28" ht="12" hidden="1" customHeight="1">
      <c r="A149" s="3" t="s">
        <v>347</v>
      </c>
      <c r="B149" s="2" t="s">
        <v>348</v>
      </c>
      <c r="C149" s="2" t="s">
        <v>78</v>
      </c>
      <c r="D149" s="2" t="s">
        <v>78</v>
      </c>
      <c r="E149" s="2" t="s">
        <v>334</v>
      </c>
      <c r="F149" s="2" t="s">
        <v>346</v>
      </c>
      <c r="G149" s="2" t="s">
        <v>19</v>
      </c>
      <c r="H149" s="4">
        <v>42285</v>
      </c>
      <c r="I149" s="51"/>
      <c r="J149" s="51"/>
      <c r="K149" s="51"/>
      <c r="L149" s="51"/>
      <c r="M149" s="51">
        <f t="shared" si="55"/>
        <v>0</v>
      </c>
      <c r="N149" s="51">
        <f t="shared" si="46"/>
        <v>0</v>
      </c>
      <c r="O149" s="51"/>
      <c r="P149" s="51">
        <f t="shared" si="52"/>
        <v>0</v>
      </c>
      <c r="Q149" s="51"/>
      <c r="R149" s="51"/>
      <c r="S149" s="53"/>
      <c r="T149" s="51">
        <f t="shared" si="49"/>
        <v>0</v>
      </c>
      <c r="U149" s="52">
        <v>0</v>
      </c>
      <c r="V149" s="51">
        <f t="shared" si="50"/>
        <v>0</v>
      </c>
      <c r="W149" s="15">
        <f t="shared" si="47"/>
        <v>0</v>
      </c>
      <c r="X149" s="15"/>
      <c r="Y149" s="15"/>
      <c r="Z149" s="2" t="s">
        <v>336</v>
      </c>
      <c r="AA149" s="55">
        <v>2</v>
      </c>
      <c r="AB149" s="53" t="e">
        <f t="shared" si="51"/>
        <v>#DIV/0!</v>
      </c>
    </row>
    <row r="150" spans="1:28" ht="12" hidden="1" customHeight="1">
      <c r="A150" s="3" t="s">
        <v>349</v>
      </c>
      <c r="B150" s="2" t="s">
        <v>350</v>
      </c>
      <c r="C150" s="2" t="s">
        <v>16</v>
      </c>
      <c r="D150" s="2" t="s">
        <v>16</v>
      </c>
      <c r="E150" s="2" t="s">
        <v>334</v>
      </c>
      <c r="F150" s="2" t="s">
        <v>346</v>
      </c>
      <c r="G150" s="2" t="s">
        <v>19</v>
      </c>
      <c r="H150" s="4">
        <v>42583</v>
      </c>
      <c r="I150" s="51"/>
      <c r="J150" s="51"/>
      <c r="K150" s="51"/>
      <c r="L150" s="51"/>
      <c r="M150" s="51">
        <f t="shared" ref="M150:M151" si="56">J150*AA150</f>
        <v>0</v>
      </c>
      <c r="N150" s="51">
        <f t="shared" si="46"/>
        <v>0</v>
      </c>
      <c r="O150" s="51"/>
      <c r="P150" s="51">
        <f t="shared" si="52"/>
        <v>0</v>
      </c>
      <c r="Q150" s="51"/>
      <c r="R150" s="51"/>
      <c r="S150" s="53"/>
      <c r="T150" s="51">
        <f t="shared" si="49"/>
        <v>0</v>
      </c>
      <c r="U150" s="52">
        <v>0</v>
      </c>
      <c r="V150" s="51">
        <f t="shared" si="50"/>
        <v>0</v>
      </c>
      <c r="W150" s="15">
        <f t="shared" si="47"/>
        <v>0</v>
      </c>
      <c r="X150" s="15">
        <f>V150</f>
        <v>0</v>
      </c>
      <c r="Y150" s="15"/>
      <c r="Z150" s="2" t="s">
        <v>336</v>
      </c>
      <c r="AA150" s="55">
        <v>1.5</v>
      </c>
      <c r="AB150" s="53" t="e">
        <f t="shared" si="51"/>
        <v>#DIV/0!</v>
      </c>
    </row>
    <row r="151" spans="1:28" ht="12" hidden="1" customHeight="1">
      <c r="A151" s="3" t="s">
        <v>351</v>
      </c>
      <c r="B151" s="2" t="s">
        <v>352</v>
      </c>
      <c r="C151" s="2" t="s">
        <v>16</v>
      </c>
      <c r="D151" s="2" t="s">
        <v>16</v>
      </c>
      <c r="E151" s="2" t="s">
        <v>334</v>
      </c>
      <c r="F151" s="2" t="s">
        <v>346</v>
      </c>
      <c r="G151" s="2" t="s">
        <v>353</v>
      </c>
      <c r="H151" s="4">
        <v>41197</v>
      </c>
      <c r="I151" s="51"/>
      <c r="J151" s="51"/>
      <c r="K151" s="51"/>
      <c r="L151" s="51"/>
      <c r="M151" s="51">
        <f t="shared" si="56"/>
        <v>0</v>
      </c>
      <c r="N151" s="51">
        <f t="shared" si="46"/>
        <v>0</v>
      </c>
      <c r="O151" s="51"/>
      <c r="P151" s="51">
        <f t="shared" si="52"/>
        <v>0</v>
      </c>
      <c r="Q151" s="51"/>
      <c r="R151" s="51"/>
      <c r="S151" s="53"/>
      <c r="T151" s="51">
        <f t="shared" si="49"/>
        <v>0</v>
      </c>
      <c r="U151" s="52">
        <v>0</v>
      </c>
      <c r="V151" s="51">
        <f t="shared" si="50"/>
        <v>0</v>
      </c>
      <c r="W151" s="15">
        <f t="shared" si="47"/>
        <v>0</v>
      </c>
      <c r="X151" s="15"/>
      <c r="Y151" s="15"/>
      <c r="Z151" s="2" t="s">
        <v>336</v>
      </c>
      <c r="AA151" s="55">
        <v>1.5</v>
      </c>
      <c r="AB151" s="53" t="e">
        <f t="shared" si="51"/>
        <v>#DIV/0!</v>
      </c>
    </row>
    <row r="152" spans="1:28" ht="12" hidden="1" customHeight="1">
      <c r="A152" s="3" t="s">
        <v>354</v>
      </c>
      <c r="B152" s="2" t="s">
        <v>355</v>
      </c>
      <c r="C152" s="2" t="s">
        <v>39</v>
      </c>
      <c r="D152" s="2" t="s">
        <v>39</v>
      </c>
      <c r="E152" s="2" t="s">
        <v>334</v>
      </c>
      <c r="F152" s="2" t="s">
        <v>346</v>
      </c>
      <c r="G152" s="2" t="s">
        <v>19</v>
      </c>
      <c r="H152" s="4">
        <v>41580</v>
      </c>
      <c r="I152" s="51"/>
      <c r="J152" s="51"/>
      <c r="K152" s="51"/>
      <c r="L152" s="51"/>
      <c r="M152" s="51">
        <f>J152*AA152</f>
        <v>0</v>
      </c>
      <c r="N152" s="51">
        <f t="shared" si="46"/>
        <v>0</v>
      </c>
      <c r="O152" s="51"/>
      <c r="P152" s="51">
        <f t="shared" si="52"/>
        <v>0</v>
      </c>
      <c r="Q152" s="51"/>
      <c r="R152" s="51"/>
      <c r="S152" s="53"/>
      <c r="T152" s="51">
        <f t="shared" si="49"/>
        <v>0</v>
      </c>
      <c r="U152" s="52">
        <v>0</v>
      </c>
      <c r="V152" s="51">
        <f t="shared" si="50"/>
        <v>0</v>
      </c>
      <c r="W152" s="15">
        <f t="shared" si="47"/>
        <v>0</v>
      </c>
      <c r="X152" s="15"/>
      <c r="Y152" s="15"/>
      <c r="Z152" s="2" t="s">
        <v>336</v>
      </c>
      <c r="AA152" s="55">
        <v>1.8</v>
      </c>
      <c r="AB152" s="53" t="e">
        <f t="shared" si="51"/>
        <v>#DIV/0!</v>
      </c>
    </row>
    <row r="153" spans="1:28" ht="12" hidden="1" customHeight="1">
      <c r="A153" s="3" t="s">
        <v>356</v>
      </c>
      <c r="B153" s="2" t="s">
        <v>357</v>
      </c>
      <c r="C153" s="2" t="s">
        <v>23</v>
      </c>
      <c r="D153" s="2" t="s">
        <v>24</v>
      </c>
      <c r="E153" s="2" t="s">
        <v>334</v>
      </c>
      <c r="F153" s="2" t="s">
        <v>346</v>
      </c>
      <c r="G153" s="2" t="s">
        <v>176</v>
      </c>
      <c r="H153" s="4">
        <v>41664</v>
      </c>
      <c r="I153" s="51"/>
      <c r="J153" s="51"/>
      <c r="K153" s="51"/>
      <c r="L153" s="51"/>
      <c r="M153" s="51">
        <f>J153*AA153</f>
        <v>0</v>
      </c>
      <c r="N153" s="51">
        <f t="shared" si="46"/>
        <v>0</v>
      </c>
      <c r="O153" s="51"/>
      <c r="P153" s="51">
        <f t="shared" si="52"/>
        <v>0</v>
      </c>
      <c r="Q153" s="51"/>
      <c r="R153" s="51"/>
      <c r="S153" s="53"/>
      <c r="T153" s="51">
        <f t="shared" si="49"/>
        <v>0</v>
      </c>
      <c r="U153" s="52">
        <v>0</v>
      </c>
      <c r="V153" s="51">
        <f t="shared" si="50"/>
        <v>0</v>
      </c>
      <c r="W153" s="15">
        <f t="shared" si="47"/>
        <v>0</v>
      </c>
      <c r="X153" s="15">
        <f t="shared" ref="X153:X159" si="57">V153</f>
        <v>0</v>
      </c>
      <c r="Y153" s="15"/>
      <c r="Z153" s="2" t="s">
        <v>336</v>
      </c>
      <c r="AA153" s="55">
        <v>1</v>
      </c>
      <c r="AB153" s="53" t="e">
        <f t="shared" si="51"/>
        <v>#DIV/0!</v>
      </c>
    </row>
    <row r="154" spans="1:28" ht="12" hidden="1" customHeight="1">
      <c r="A154" s="3" t="s">
        <v>358</v>
      </c>
      <c r="B154" s="2" t="s">
        <v>359</v>
      </c>
      <c r="C154" s="2" t="s">
        <v>16</v>
      </c>
      <c r="D154" s="2" t="s">
        <v>16</v>
      </c>
      <c r="E154" s="2" t="s">
        <v>334</v>
      </c>
      <c r="F154" s="2" t="s">
        <v>346</v>
      </c>
      <c r="G154" s="2" t="s">
        <v>19</v>
      </c>
      <c r="H154" s="4">
        <v>41776</v>
      </c>
      <c r="I154" s="51"/>
      <c r="J154" s="51"/>
      <c r="K154" s="51"/>
      <c r="L154" s="51"/>
      <c r="M154" s="51">
        <f>J154*AA154</f>
        <v>0</v>
      </c>
      <c r="N154" s="51">
        <f t="shared" si="46"/>
        <v>0</v>
      </c>
      <c r="O154" s="51"/>
      <c r="P154" s="51">
        <f t="shared" si="52"/>
        <v>0</v>
      </c>
      <c r="Q154" s="51"/>
      <c r="R154" s="51"/>
      <c r="S154" s="53"/>
      <c r="T154" s="51">
        <f t="shared" si="49"/>
        <v>0</v>
      </c>
      <c r="U154" s="52">
        <v>0</v>
      </c>
      <c r="V154" s="51">
        <f t="shared" si="50"/>
        <v>0</v>
      </c>
      <c r="W154" s="15">
        <f t="shared" si="47"/>
        <v>0</v>
      </c>
      <c r="X154" s="15">
        <f t="shared" si="57"/>
        <v>0</v>
      </c>
      <c r="Y154" s="15"/>
      <c r="Z154" s="2" t="s">
        <v>336</v>
      </c>
      <c r="AA154" s="55">
        <v>1.5</v>
      </c>
      <c r="AB154" s="53" t="e">
        <f t="shared" si="51"/>
        <v>#DIV/0!</v>
      </c>
    </row>
    <row r="155" spans="1:28" ht="12" hidden="1" customHeight="1">
      <c r="A155" s="3" t="s">
        <v>360</v>
      </c>
      <c r="B155" s="2" t="s">
        <v>361</v>
      </c>
      <c r="C155" s="2" t="s">
        <v>23</v>
      </c>
      <c r="D155" s="2" t="s">
        <v>24</v>
      </c>
      <c r="E155" s="2" t="s">
        <v>334</v>
      </c>
      <c r="F155" s="2" t="s">
        <v>346</v>
      </c>
      <c r="G155" s="2" t="s">
        <v>181</v>
      </c>
      <c r="H155" s="4">
        <v>41833</v>
      </c>
      <c r="I155" s="51"/>
      <c r="J155" s="51"/>
      <c r="K155" s="51"/>
      <c r="L155" s="51"/>
      <c r="M155" s="51">
        <f t="shared" ref="M155:M162" si="58">J155*AA155</f>
        <v>0</v>
      </c>
      <c r="N155" s="51">
        <f t="shared" si="46"/>
        <v>0</v>
      </c>
      <c r="O155" s="51"/>
      <c r="P155" s="51">
        <f t="shared" si="52"/>
        <v>0</v>
      </c>
      <c r="Q155" s="51"/>
      <c r="R155" s="51"/>
      <c r="S155" s="53"/>
      <c r="T155" s="51">
        <f t="shared" si="49"/>
        <v>0</v>
      </c>
      <c r="U155" s="52">
        <v>0</v>
      </c>
      <c r="V155" s="51">
        <f t="shared" si="50"/>
        <v>0</v>
      </c>
      <c r="W155" s="15">
        <f t="shared" si="47"/>
        <v>0</v>
      </c>
      <c r="X155" s="15">
        <f t="shared" si="57"/>
        <v>0</v>
      </c>
      <c r="Y155" s="15"/>
      <c r="Z155" s="2" t="s">
        <v>336</v>
      </c>
      <c r="AA155" s="55">
        <v>1</v>
      </c>
      <c r="AB155" s="53" t="e">
        <f t="shared" si="51"/>
        <v>#DIV/0!</v>
      </c>
    </row>
    <row r="156" spans="1:28" ht="12" hidden="1" customHeight="1">
      <c r="A156" s="3" t="s">
        <v>362</v>
      </c>
      <c r="B156" s="2" t="s">
        <v>363</v>
      </c>
      <c r="C156" s="2" t="s">
        <v>23</v>
      </c>
      <c r="D156" s="2" t="s">
        <v>24</v>
      </c>
      <c r="E156" s="2" t="s">
        <v>334</v>
      </c>
      <c r="F156" s="2" t="s">
        <v>346</v>
      </c>
      <c r="G156" s="2" t="s">
        <v>19</v>
      </c>
      <c r="H156" s="4">
        <v>41889</v>
      </c>
      <c r="I156" s="51"/>
      <c r="J156" s="51"/>
      <c r="K156" s="51"/>
      <c r="L156" s="51"/>
      <c r="M156" s="51">
        <f t="shared" si="58"/>
        <v>0</v>
      </c>
      <c r="N156" s="51">
        <f t="shared" si="46"/>
        <v>0</v>
      </c>
      <c r="O156" s="51"/>
      <c r="P156" s="51">
        <f t="shared" si="52"/>
        <v>0</v>
      </c>
      <c r="Q156" s="51"/>
      <c r="R156" s="51"/>
      <c r="S156" s="53"/>
      <c r="T156" s="51">
        <f t="shared" si="49"/>
        <v>0</v>
      </c>
      <c r="U156" s="52">
        <v>0</v>
      </c>
      <c r="V156" s="51">
        <f t="shared" si="50"/>
        <v>0</v>
      </c>
      <c r="W156" s="15">
        <f t="shared" si="47"/>
        <v>0</v>
      </c>
      <c r="X156" s="15">
        <f t="shared" si="57"/>
        <v>0</v>
      </c>
      <c r="Y156" s="15"/>
      <c r="Z156" s="2" t="s">
        <v>336</v>
      </c>
      <c r="AA156" s="55">
        <v>1</v>
      </c>
      <c r="AB156" s="53" t="e">
        <f t="shared" si="51"/>
        <v>#DIV/0!</v>
      </c>
    </row>
    <row r="157" spans="1:28" ht="12" hidden="1" customHeight="1">
      <c r="A157" s="3" t="s">
        <v>364</v>
      </c>
      <c r="B157" s="2" t="s">
        <v>365</v>
      </c>
      <c r="C157" s="2" t="s">
        <v>23</v>
      </c>
      <c r="D157" s="2" t="s">
        <v>24</v>
      </c>
      <c r="E157" s="2" t="s">
        <v>334</v>
      </c>
      <c r="F157" s="2" t="s">
        <v>346</v>
      </c>
      <c r="G157" s="2" t="s">
        <v>19</v>
      </c>
      <c r="H157" s="4">
        <v>41890</v>
      </c>
      <c r="I157" s="51"/>
      <c r="J157" s="51"/>
      <c r="K157" s="51"/>
      <c r="L157" s="51"/>
      <c r="M157" s="51">
        <f t="shared" si="58"/>
        <v>0</v>
      </c>
      <c r="N157" s="51">
        <f t="shared" si="46"/>
        <v>0</v>
      </c>
      <c r="O157" s="51"/>
      <c r="P157" s="51">
        <f t="shared" si="52"/>
        <v>0</v>
      </c>
      <c r="Q157" s="51"/>
      <c r="R157" s="51"/>
      <c r="S157" s="53"/>
      <c r="T157" s="51">
        <f t="shared" si="49"/>
        <v>0</v>
      </c>
      <c r="U157" s="52">
        <v>0</v>
      </c>
      <c r="V157" s="51">
        <f t="shared" si="50"/>
        <v>0</v>
      </c>
      <c r="W157" s="15">
        <f t="shared" ref="W157:W188" si="59">T157-V157</f>
        <v>0</v>
      </c>
      <c r="X157" s="15">
        <f t="shared" si="57"/>
        <v>0</v>
      </c>
      <c r="Y157" s="15"/>
      <c r="Z157" s="2" t="s">
        <v>336</v>
      </c>
      <c r="AA157" s="55">
        <v>1</v>
      </c>
      <c r="AB157" s="53" t="e">
        <f t="shared" si="51"/>
        <v>#DIV/0!</v>
      </c>
    </row>
    <row r="158" spans="1:28" ht="12" hidden="1" customHeight="1">
      <c r="A158" s="3" t="s">
        <v>366</v>
      </c>
      <c r="B158" s="2" t="s">
        <v>367</v>
      </c>
      <c r="C158" s="2" t="s">
        <v>23</v>
      </c>
      <c r="D158" s="2" t="s">
        <v>24</v>
      </c>
      <c r="E158" s="2" t="s">
        <v>334</v>
      </c>
      <c r="F158" s="2" t="s">
        <v>346</v>
      </c>
      <c r="G158" s="2" t="s">
        <v>173</v>
      </c>
      <c r="H158" s="4">
        <v>41891</v>
      </c>
      <c r="I158" s="51"/>
      <c r="J158" s="51"/>
      <c r="K158" s="51"/>
      <c r="L158" s="51"/>
      <c r="M158" s="51">
        <f t="shared" si="58"/>
        <v>0</v>
      </c>
      <c r="N158" s="51">
        <f t="shared" si="46"/>
        <v>0</v>
      </c>
      <c r="O158" s="51"/>
      <c r="P158" s="51">
        <f t="shared" si="52"/>
        <v>0</v>
      </c>
      <c r="Q158" s="51"/>
      <c r="R158" s="51"/>
      <c r="S158" s="53"/>
      <c r="T158" s="51">
        <f t="shared" si="49"/>
        <v>0</v>
      </c>
      <c r="U158" s="52">
        <v>0</v>
      </c>
      <c r="V158" s="51">
        <f t="shared" si="50"/>
        <v>0</v>
      </c>
      <c r="W158" s="15">
        <f t="shared" si="59"/>
        <v>0</v>
      </c>
      <c r="X158" s="15">
        <f t="shared" si="57"/>
        <v>0</v>
      </c>
      <c r="Y158" s="15"/>
      <c r="Z158" s="2" t="s">
        <v>336</v>
      </c>
      <c r="AA158" s="55">
        <v>1</v>
      </c>
      <c r="AB158" s="53" t="e">
        <f t="shared" si="51"/>
        <v>#DIV/0!</v>
      </c>
    </row>
    <row r="159" spans="1:28" ht="12" hidden="1" customHeight="1">
      <c r="A159" s="3" t="s">
        <v>368</v>
      </c>
      <c r="B159" s="2" t="s">
        <v>369</v>
      </c>
      <c r="C159" s="2" t="s">
        <v>23</v>
      </c>
      <c r="D159" s="2" t="s">
        <v>24</v>
      </c>
      <c r="E159" s="2" t="s">
        <v>334</v>
      </c>
      <c r="F159" s="2" t="s">
        <v>346</v>
      </c>
      <c r="G159" s="2" t="s">
        <v>186</v>
      </c>
      <c r="H159" s="4">
        <v>41892</v>
      </c>
      <c r="I159" s="51"/>
      <c r="J159" s="51"/>
      <c r="K159" s="51"/>
      <c r="L159" s="51"/>
      <c r="M159" s="51">
        <f t="shared" si="58"/>
        <v>0</v>
      </c>
      <c r="N159" s="51">
        <f t="shared" si="46"/>
        <v>0</v>
      </c>
      <c r="O159" s="51"/>
      <c r="P159" s="51">
        <f t="shared" si="52"/>
        <v>0</v>
      </c>
      <c r="Q159" s="51"/>
      <c r="R159" s="51"/>
      <c r="S159" s="53"/>
      <c r="T159" s="51">
        <f t="shared" si="49"/>
        <v>0</v>
      </c>
      <c r="U159" s="52">
        <v>0</v>
      </c>
      <c r="V159" s="51">
        <f t="shared" si="50"/>
        <v>0</v>
      </c>
      <c r="W159" s="15">
        <f t="shared" si="59"/>
        <v>0</v>
      </c>
      <c r="X159" s="15">
        <f t="shared" si="57"/>
        <v>0</v>
      </c>
      <c r="Y159" s="15"/>
      <c r="Z159" s="2" t="s">
        <v>336</v>
      </c>
      <c r="AA159" s="55">
        <v>1</v>
      </c>
      <c r="AB159" s="53" t="e">
        <f t="shared" si="51"/>
        <v>#DIV/0!</v>
      </c>
    </row>
    <row r="160" spans="1:28" ht="12" hidden="1" customHeight="1">
      <c r="A160" s="3" t="s">
        <v>370</v>
      </c>
      <c r="B160" s="2" t="s">
        <v>371</v>
      </c>
      <c r="C160" s="2" t="s">
        <v>23</v>
      </c>
      <c r="D160" s="2" t="s">
        <v>24</v>
      </c>
      <c r="E160" s="2" t="s">
        <v>334</v>
      </c>
      <c r="F160" s="2" t="s">
        <v>346</v>
      </c>
      <c r="G160" s="2" t="s">
        <v>353</v>
      </c>
      <c r="H160" s="4">
        <v>41934</v>
      </c>
      <c r="I160" s="51"/>
      <c r="J160" s="51"/>
      <c r="K160" s="51"/>
      <c r="L160" s="51"/>
      <c r="M160" s="51">
        <f t="shared" si="58"/>
        <v>0</v>
      </c>
      <c r="N160" s="51">
        <f t="shared" si="46"/>
        <v>0</v>
      </c>
      <c r="O160" s="51"/>
      <c r="P160" s="51">
        <f t="shared" si="52"/>
        <v>0</v>
      </c>
      <c r="Q160" s="51"/>
      <c r="R160" s="51"/>
      <c r="S160" s="53"/>
      <c r="T160" s="51">
        <f t="shared" si="49"/>
        <v>0</v>
      </c>
      <c r="U160" s="52">
        <v>0</v>
      </c>
      <c r="V160" s="51">
        <f t="shared" si="50"/>
        <v>0</v>
      </c>
      <c r="W160" s="15">
        <f t="shared" si="59"/>
        <v>0</v>
      </c>
      <c r="X160" s="15"/>
      <c r="Y160" s="15"/>
      <c r="Z160" s="2" t="s">
        <v>336</v>
      </c>
      <c r="AA160" s="55">
        <v>1</v>
      </c>
      <c r="AB160" s="53" t="e">
        <f t="shared" si="51"/>
        <v>#DIV/0!</v>
      </c>
    </row>
    <row r="161" spans="1:28" ht="12" hidden="1" customHeight="1">
      <c r="A161" s="3" t="s">
        <v>372</v>
      </c>
      <c r="B161" s="2" t="s">
        <v>205</v>
      </c>
      <c r="C161" s="2" t="s">
        <v>16</v>
      </c>
      <c r="D161" s="2" t="s">
        <v>16</v>
      </c>
      <c r="E161" s="2" t="s">
        <v>334</v>
      </c>
      <c r="F161" s="2" t="s">
        <v>346</v>
      </c>
      <c r="G161" s="2" t="s">
        <v>181</v>
      </c>
      <c r="H161" s="4">
        <v>41934</v>
      </c>
      <c r="I161" s="51"/>
      <c r="J161" s="51"/>
      <c r="K161" s="51"/>
      <c r="L161" s="51"/>
      <c r="M161" s="51">
        <f t="shared" si="58"/>
        <v>0</v>
      </c>
      <c r="N161" s="51">
        <f t="shared" si="46"/>
        <v>0</v>
      </c>
      <c r="O161" s="51"/>
      <c r="P161" s="51">
        <f t="shared" si="52"/>
        <v>0</v>
      </c>
      <c r="Q161" s="51"/>
      <c r="R161" s="51"/>
      <c r="S161" s="53"/>
      <c r="T161" s="51">
        <f t="shared" si="49"/>
        <v>0</v>
      </c>
      <c r="U161" s="52">
        <v>0</v>
      </c>
      <c r="V161" s="51">
        <f t="shared" si="50"/>
        <v>0</v>
      </c>
      <c r="W161" s="15">
        <f t="shared" si="59"/>
        <v>0</v>
      </c>
      <c r="X161" s="15">
        <f>V161</f>
        <v>0</v>
      </c>
      <c r="Y161" s="15"/>
      <c r="Z161" s="2" t="s">
        <v>336</v>
      </c>
      <c r="AA161" s="55">
        <v>1.5</v>
      </c>
      <c r="AB161" s="53" t="e">
        <f t="shared" si="51"/>
        <v>#DIV/0!</v>
      </c>
    </row>
    <row r="162" spans="1:28" ht="12" hidden="1" customHeight="1">
      <c r="A162" s="3" t="s">
        <v>373</v>
      </c>
      <c r="B162" s="2" t="s">
        <v>374</v>
      </c>
      <c r="C162" s="2" t="s">
        <v>16</v>
      </c>
      <c r="D162" s="2" t="s">
        <v>16</v>
      </c>
      <c r="E162" s="2" t="s">
        <v>334</v>
      </c>
      <c r="F162" s="2" t="s">
        <v>346</v>
      </c>
      <c r="G162" s="2" t="s">
        <v>176</v>
      </c>
      <c r="H162" s="4">
        <v>41934</v>
      </c>
      <c r="I162" s="51"/>
      <c r="J162" s="51"/>
      <c r="K162" s="51"/>
      <c r="L162" s="51"/>
      <c r="M162" s="51">
        <f t="shared" si="58"/>
        <v>0</v>
      </c>
      <c r="N162" s="51">
        <f t="shared" si="46"/>
        <v>0</v>
      </c>
      <c r="O162" s="51"/>
      <c r="P162" s="51">
        <f t="shared" si="52"/>
        <v>0</v>
      </c>
      <c r="Q162" s="51"/>
      <c r="R162" s="51"/>
      <c r="S162" s="53"/>
      <c r="T162" s="51">
        <f t="shared" ref="T162:T193" si="60">Q162+R162+S162</f>
        <v>0</v>
      </c>
      <c r="U162" s="52">
        <v>0</v>
      </c>
      <c r="V162" s="51">
        <f t="shared" ref="V162:V193" si="61">ROUNDUP((IF(U162=0,"0",IF(U162=1,(T162/3*1),IF(U162=2,(T162/3*2),IF(U162=3,U162,IF(T162&lt;3,"4")))))),0)</f>
        <v>0</v>
      </c>
      <c r="W162" s="15">
        <f t="shared" si="59"/>
        <v>0</v>
      </c>
      <c r="X162" s="15"/>
      <c r="Y162" s="15"/>
      <c r="Z162" s="2" t="s">
        <v>336</v>
      </c>
      <c r="AA162" s="55">
        <v>1.5</v>
      </c>
      <c r="AB162" s="53" t="e">
        <f t="shared" ref="AB162:AB194" si="62">T162/J162</f>
        <v>#DIV/0!</v>
      </c>
    </row>
    <row r="163" spans="1:28" ht="12" hidden="1" customHeight="1">
      <c r="A163" s="3" t="s">
        <v>375</v>
      </c>
      <c r="B163" s="2" t="s">
        <v>376</v>
      </c>
      <c r="C163" s="2" t="s">
        <v>23</v>
      </c>
      <c r="D163" s="2" t="s">
        <v>24</v>
      </c>
      <c r="E163" s="2" t="s">
        <v>334</v>
      </c>
      <c r="F163" s="2" t="s">
        <v>346</v>
      </c>
      <c r="G163" s="2" t="s">
        <v>173</v>
      </c>
      <c r="H163" s="4">
        <v>42333</v>
      </c>
      <c r="I163" s="51"/>
      <c r="J163" s="51"/>
      <c r="K163" s="51"/>
      <c r="L163" s="51"/>
      <c r="M163" s="51">
        <f t="shared" ref="M163:M172" si="63">J163*AA163</f>
        <v>0</v>
      </c>
      <c r="N163" s="51">
        <f t="shared" si="46"/>
        <v>0</v>
      </c>
      <c r="O163" s="51"/>
      <c r="P163" s="51">
        <f t="shared" si="52"/>
        <v>0</v>
      </c>
      <c r="Q163" s="51"/>
      <c r="R163" s="51"/>
      <c r="S163" s="53"/>
      <c r="T163" s="51">
        <f t="shared" si="60"/>
        <v>0</v>
      </c>
      <c r="U163" s="52">
        <v>0</v>
      </c>
      <c r="V163" s="51">
        <f t="shared" si="61"/>
        <v>0</v>
      </c>
      <c r="W163" s="15">
        <f t="shared" si="59"/>
        <v>0</v>
      </c>
      <c r="X163" s="15"/>
      <c r="Y163" s="15"/>
      <c r="Z163" s="2" t="s">
        <v>336</v>
      </c>
      <c r="AA163" s="55">
        <v>1</v>
      </c>
      <c r="AB163" s="53" t="e">
        <f t="shared" si="62"/>
        <v>#DIV/0!</v>
      </c>
    </row>
    <row r="164" spans="1:28" ht="12" hidden="1" customHeight="1">
      <c r="A164" s="3" t="s">
        <v>377</v>
      </c>
      <c r="B164" s="2" t="s">
        <v>378</v>
      </c>
      <c r="C164" s="2" t="s">
        <v>23</v>
      </c>
      <c r="D164" s="2" t="s">
        <v>24</v>
      </c>
      <c r="E164" s="2" t="s">
        <v>334</v>
      </c>
      <c r="F164" s="2" t="s">
        <v>346</v>
      </c>
      <c r="G164" s="2" t="s">
        <v>176</v>
      </c>
      <c r="H164" s="4">
        <v>42379</v>
      </c>
      <c r="I164" s="51"/>
      <c r="J164" s="51"/>
      <c r="K164" s="51"/>
      <c r="L164" s="51"/>
      <c r="M164" s="51">
        <f t="shared" si="63"/>
        <v>0</v>
      </c>
      <c r="N164" s="51">
        <f t="shared" si="46"/>
        <v>0</v>
      </c>
      <c r="O164" s="51"/>
      <c r="P164" s="51">
        <f t="shared" si="52"/>
        <v>0</v>
      </c>
      <c r="Q164" s="51"/>
      <c r="R164" s="51"/>
      <c r="S164" s="53"/>
      <c r="T164" s="51">
        <f t="shared" si="60"/>
        <v>0</v>
      </c>
      <c r="U164" s="52">
        <v>0</v>
      </c>
      <c r="V164" s="51">
        <f t="shared" si="61"/>
        <v>0</v>
      </c>
      <c r="W164" s="15">
        <f t="shared" si="59"/>
        <v>0</v>
      </c>
      <c r="X164" s="15"/>
      <c r="Y164" s="15"/>
      <c r="Z164" s="2" t="s">
        <v>336</v>
      </c>
      <c r="AA164" s="55">
        <v>1</v>
      </c>
      <c r="AB164" s="53" t="e">
        <f t="shared" si="62"/>
        <v>#DIV/0!</v>
      </c>
    </row>
    <row r="165" spans="1:28" ht="12" hidden="1" customHeight="1">
      <c r="A165" s="3" t="s">
        <v>379</v>
      </c>
      <c r="B165" s="2" t="s">
        <v>380</v>
      </c>
      <c r="C165" s="2" t="s">
        <v>23</v>
      </c>
      <c r="D165" s="2" t="s">
        <v>24</v>
      </c>
      <c r="E165" s="2" t="s">
        <v>334</v>
      </c>
      <c r="F165" s="2" t="s">
        <v>346</v>
      </c>
      <c r="G165" s="2" t="s">
        <v>197</v>
      </c>
      <c r="H165" s="4">
        <v>42416</v>
      </c>
      <c r="I165" s="51"/>
      <c r="J165" s="51"/>
      <c r="K165" s="51"/>
      <c r="L165" s="51"/>
      <c r="M165" s="51">
        <f t="shared" si="63"/>
        <v>0</v>
      </c>
      <c r="N165" s="51">
        <f t="shared" si="46"/>
        <v>0</v>
      </c>
      <c r="O165" s="51"/>
      <c r="P165" s="51">
        <f t="shared" si="52"/>
        <v>0</v>
      </c>
      <c r="Q165" s="51"/>
      <c r="R165" s="51"/>
      <c r="S165" s="53"/>
      <c r="T165" s="51">
        <f t="shared" si="60"/>
        <v>0</v>
      </c>
      <c r="U165" s="52">
        <v>0</v>
      </c>
      <c r="V165" s="51">
        <f t="shared" si="61"/>
        <v>0</v>
      </c>
      <c r="W165" s="15">
        <f t="shared" si="59"/>
        <v>0</v>
      </c>
      <c r="X165" s="15">
        <f t="shared" ref="X165:X168" si="64">V165</f>
        <v>0</v>
      </c>
      <c r="Y165" s="15"/>
      <c r="Z165" s="2" t="s">
        <v>336</v>
      </c>
      <c r="AA165" s="55">
        <v>1</v>
      </c>
      <c r="AB165" s="53" t="e">
        <f t="shared" si="62"/>
        <v>#DIV/0!</v>
      </c>
    </row>
    <row r="166" spans="1:28" ht="12" hidden="1" customHeight="1">
      <c r="A166" s="3" t="s">
        <v>381</v>
      </c>
      <c r="B166" s="2" t="s">
        <v>382</v>
      </c>
      <c r="C166" s="2" t="s">
        <v>23</v>
      </c>
      <c r="D166" s="2" t="s">
        <v>24</v>
      </c>
      <c r="E166" s="2" t="s">
        <v>334</v>
      </c>
      <c r="F166" s="2" t="s">
        <v>346</v>
      </c>
      <c r="G166" s="2" t="s">
        <v>197</v>
      </c>
      <c r="H166" s="4">
        <v>42431</v>
      </c>
      <c r="I166" s="51"/>
      <c r="J166" s="51"/>
      <c r="K166" s="51"/>
      <c r="L166" s="51"/>
      <c r="M166" s="51">
        <f t="shared" si="63"/>
        <v>0</v>
      </c>
      <c r="N166" s="51">
        <f t="shared" si="46"/>
        <v>0</v>
      </c>
      <c r="O166" s="51"/>
      <c r="P166" s="51">
        <f t="shared" si="52"/>
        <v>0</v>
      </c>
      <c r="Q166" s="51"/>
      <c r="R166" s="51"/>
      <c r="S166" s="53"/>
      <c r="T166" s="51">
        <f t="shared" si="60"/>
        <v>0</v>
      </c>
      <c r="U166" s="52">
        <v>0</v>
      </c>
      <c r="V166" s="51">
        <f t="shared" si="61"/>
        <v>0</v>
      </c>
      <c r="W166" s="15">
        <f t="shared" si="59"/>
        <v>0</v>
      </c>
      <c r="X166" s="15">
        <f t="shared" si="64"/>
        <v>0</v>
      </c>
      <c r="Y166" s="15"/>
      <c r="Z166" s="2" t="s">
        <v>336</v>
      </c>
      <c r="AA166" s="55">
        <v>1</v>
      </c>
      <c r="AB166" s="53" t="e">
        <f t="shared" si="62"/>
        <v>#DIV/0!</v>
      </c>
    </row>
    <row r="167" spans="1:28" ht="12" hidden="1" customHeight="1">
      <c r="A167" s="3" t="s">
        <v>383</v>
      </c>
      <c r="B167" s="2" t="s">
        <v>384</v>
      </c>
      <c r="C167" s="2" t="s">
        <v>23</v>
      </c>
      <c r="D167" s="2" t="s">
        <v>24</v>
      </c>
      <c r="E167" s="2" t="s">
        <v>334</v>
      </c>
      <c r="F167" s="2" t="s">
        <v>346</v>
      </c>
      <c r="G167" s="2" t="s">
        <v>186</v>
      </c>
      <c r="H167" s="4">
        <v>42444</v>
      </c>
      <c r="I167" s="51"/>
      <c r="J167" s="51"/>
      <c r="K167" s="51"/>
      <c r="L167" s="51"/>
      <c r="M167" s="51">
        <f t="shared" si="63"/>
        <v>0</v>
      </c>
      <c r="N167" s="51">
        <f t="shared" si="46"/>
        <v>0</v>
      </c>
      <c r="O167" s="51"/>
      <c r="P167" s="51">
        <f t="shared" si="52"/>
        <v>0</v>
      </c>
      <c r="Q167" s="51"/>
      <c r="R167" s="51"/>
      <c r="S167" s="53"/>
      <c r="T167" s="51">
        <f t="shared" si="60"/>
        <v>0</v>
      </c>
      <c r="U167" s="52">
        <v>0</v>
      </c>
      <c r="V167" s="51">
        <f t="shared" si="61"/>
        <v>0</v>
      </c>
      <c r="W167" s="15">
        <f t="shared" si="59"/>
        <v>0</v>
      </c>
      <c r="X167" s="15">
        <f t="shared" si="64"/>
        <v>0</v>
      </c>
      <c r="Y167" s="15"/>
      <c r="Z167" s="2" t="s">
        <v>336</v>
      </c>
      <c r="AA167" s="55">
        <v>1</v>
      </c>
      <c r="AB167" s="53" t="e">
        <f t="shared" si="62"/>
        <v>#DIV/0!</v>
      </c>
    </row>
    <row r="168" spans="1:28" ht="12" hidden="1" customHeight="1">
      <c r="A168" s="3" t="s">
        <v>385</v>
      </c>
      <c r="B168" s="2" t="s">
        <v>386</v>
      </c>
      <c r="C168" s="2" t="s">
        <v>16</v>
      </c>
      <c r="D168" s="2" t="s">
        <v>16</v>
      </c>
      <c r="E168" s="2" t="s">
        <v>334</v>
      </c>
      <c r="F168" s="2" t="s">
        <v>346</v>
      </c>
      <c r="G168" s="2" t="s">
        <v>197</v>
      </c>
      <c r="H168" s="4">
        <v>43191</v>
      </c>
      <c r="I168" s="51"/>
      <c r="J168" s="51"/>
      <c r="K168" s="51"/>
      <c r="L168" s="51"/>
      <c r="M168" s="51">
        <f t="shared" si="63"/>
        <v>0</v>
      </c>
      <c r="N168" s="51">
        <f t="shared" si="46"/>
        <v>0</v>
      </c>
      <c r="O168" s="51"/>
      <c r="P168" s="51">
        <f t="shared" si="52"/>
        <v>0</v>
      </c>
      <c r="Q168" s="51"/>
      <c r="R168" s="51"/>
      <c r="S168" s="53"/>
      <c r="T168" s="51">
        <f t="shared" si="60"/>
        <v>0</v>
      </c>
      <c r="U168" s="52">
        <v>0</v>
      </c>
      <c r="V168" s="51">
        <f t="shared" si="61"/>
        <v>0</v>
      </c>
      <c r="W168" s="15">
        <f t="shared" si="59"/>
        <v>0</v>
      </c>
      <c r="X168" s="15">
        <f t="shared" si="64"/>
        <v>0</v>
      </c>
      <c r="Y168" s="15"/>
      <c r="Z168" s="2" t="s">
        <v>336</v>
      </c>
      <c r="AA168" s="55">
        <v>1.5</v>
      </c>
      <c r="AB168" s="53" t="e">
        <f t="shared" si="62"/>
        <v>#DIV/0!</v>
      </c>
    </row>
    <row r="169" spans="1:28" ht="12" hidden="1" customHeight="1">
      <c r="A169" s="3" t="s">
        <v>387</v>
      </c>
      <c r="B169" s="2" t="s">
        <v>388</v>
      </c>
      <c r="C169" s="2" t="s">
        <v>16</v>
      </c>
      <c r="D169" s="2" t="s">
        <v>16</v>
      </c>
      <c r="E169" s="2" t="s">
        <v>334</v>
      </c>
      <c r="F169" s="2" t="s">
        <v>346</v>
      </c>
      <c r="G169" s="2" t="s">
        <v>19</v>
      </c>
      <c r="H169" s="4">
        <v>43191</v>
      </c>
      <c r="I169" s="51"/>
      <c r="J169" s="51"/>
      <c r="K169" s="51"/>
      <c r="L169" s="51"/>
      <c r="M169" s="51">
        <f t="shared" si="63"/>
        <v>0</v>
      </c>
      <c r="N169" s="51">
        <f t="shared" si="46"/>
        <v>0</v>
      </c>
      <c r="O169" s="51"/>
      <c r="P169" s="51">
        <f t="shared" si="52"/>
        <v>0</v>
      </c>
      <c r="Q169" s="51"/>
      <c r="R169" s="51"/>
      <c r="S169" s="53"/>
      <c r="T169" s="51">
        <f t="shared" si="60"/>
        <v>0</v>
      </c>
      <c r="U169" s="52">
        <v>0</v>
      </c>
      <c r="V169" s="51">
        <f t="shared" si="61"/>
        <v>0</v>
      </c>
      <c r="W169" s="15">
        <f t="shared" si="59"/>
        <v>0</v>
      </c>
      <c r="X169" s="15"/>
      <c r="Y169" s="15"/>
      <c r="Z169" s="2" t="s">
        <v>336</v>
      </c>
      <c r="AA169" s="55">
        <v>1.5</v>
      </c>
      <c r="AB169" s="53" t="e">
        <f t="shared" si="62"/>
        <v>#DIV/0!</v>
      </c>
    </row>
    <row r="170" spans="1:28" ht="12" hidden="1" customHeight="1">
      <c r="A170" s="3" t="s">
        <v>389</v>
      </c>
      <c r="B170" s="2" t="s">
        <v>390</v>
      </c>
      <c r="C170" s="2" t="s">
        <v>16</v>
      </c>
      <c r="D170" s="2" t="s">
        <v>16</v>
      </c>
      <c r="E170" s="2" t="s">
        <v>334</v>
      </c>
      <c r="F170" s="2" t="s">
        <v>346</v>
      </c>
      <c r="G170" s="2" t="s">
        <v>173</v>
      </c>
      <c r="H170" s="4">
        <v>43451</v>
      </c>
      <c r="I170" s="51"/>
      <c r="J170" s="51"/>
      <c r="K170" s="51"/>
      <c r="L170" s="51"/>
      <c r="M170" s="51">
        <f t="shared" si="63"/>
        <v>0</v>
      </c>
      <c r="N170" s="51">
        <f t="shared" si="46"/>
        <v>0</v>
      </c>
      <c r="O170" s="51"/>
      <c r="P170" s="51">
        <f t="shared" si="52"/>
        <v>0</v>
      </c>
      <c r="Q170" s="51"/>
      <c r="R170" s="51"/>
      <c r="S170" s="53"/>
      <c r="T170" s="51">
        <f t="shared" si="60"/>
        <v>0</v>
      </c>
      <c r="U170" s="52">
        <v>0</v>
      </c>
      <c r="V170" s="51">
        <f t="shared" si="61"/>
        <v>0</v>
      </c>
      <c r="W170" s="15">
        <f t="shared" si="59"/>
        <v>0</v>
      </c>
      <c r="X170" s="15"/>
      <c r="Y170" s="15"/>
      <c r="Z170" s="2" t="s">
        <v>336</v>
      </c>
      <c r="AA170" s="55">
        <v>1.5</v>
      </c>
      <c r="AB170" s="53" t="e">
        <f t="shared" si="62"/>
        <v>#DIV/0!</v>
      </c>
    </row>
    <row r="171" spans="1:28" ht="12" hidden="1" customHeight="1">
      <c r="A171" s="3" t="s">
        <v>391</v>
      </c>
      <c r="B171" s="2" t="s">
        <v>392</v>
      </c>
      <c r="C171" s="2" t="s">
        <v>16</v>
      </c>
      <c r="D171" s="2" t="s">
        <v>16</v>
      </c>
      <c r="E171" s="2" t="s">
        <v>334</v>
      </c>
      <c r="F171" s="2" t="s">
        <v>346</v>
      </c>
      <c r="G171" s="2" t="s">
        <v>19</v>
      </c>
      <c r="H171" s="4">
        <v>43506</v>
      </c>
      <c r="I171" s="51"/>
      <c r="J171" s="51"/>
      <c r="K171" s="51"/>
      <c r="L171" s="51"/>
      <c r="M171" s="51">
        <f t="shared" si="63"/>
        <v>0</v>
      </c>
      <c r="N171" s="51">
        <f t="shared" si="46"/>
        <v>0</v>
      </c>
      <c r="O171" s="51"/>
      <c r="P171" s="51">
        <f t="shared" si="52"/>
        <v>0</v>
      </c>
      <c r="Q171" s="51"/>
      <c r="R171" s="51"/>
      <c r="S171" s="53"/>
      <c r="T171" s="51">
        <f t="shared" si="60"/>
        <v>0</v>
      </c>
      <c r="U171" s="52">
        <v>0</v>
      </c>
      <c r="V171" s="51">
        <f t="shared" si="61"/>
        <v>0</v>
      </c>
      <c r="W171" s="15">
        <f t="shared" si="59"/>
        <v>0</v>
      </c>
      <c r="X171" s="15"/>
      <c r="Y171" s="15"/>
      <c r="Z171" s="2" t="s">
        <v>336</v>
      </c>
      <c r="AA171" s="55">
        <v>1.5</v>
      </c>
      <c r="AB171" s="53" t="e">
        <f t="shared" si="62"/>
        <v>#DIV/0!</v>
      </c>
    </row>
    <row r="172" spans="1:28" ht="12" hidden="1" customHeight="1">
      <c r="A172" s="3" t="s">
        <v>393</v>
      </c>
      <c r="B172" s="2" t="s">
        <v>394</v>
      </c>
      <c r="C172" s="2" t="s">
        <v>16</v>
      </c>
      <c r="D172" s="2" t="s">
        <v>16</v>
      </c>
      <c r="E172" s="2" t="s">
        <v>334</v>
      </c>
      <c r="F172" s="2" t="s">
        <v>346</v>
      </c>
      <c r="G172" s="2" t="s">
        <v>186</v>
      </c>
      <c r="H172" s="4">
        <v>43531</v>
      </c>
      <c r="I172" s="51"/>
      <c r="J172" s="51"/>
      <c r="K172" s="51"/>
      <c r="L172" s="51"/>
      <c r="M172" s="51">
        <f t="shared" si="63"/>
        <v>0</v>
      </c>
      <c r="N172" s="51">
        <f t="shared" si="46"/>
        <v>0</v>
      </c>
      <c r="O172" s="51"/>
      <c r="P172" s="51">
        <f t="shared" si="52"/>
        <v>0</v>
      </c>
      <c r="Q172" s="51"/>
      <c r="R172" s="51"/>
      <c r="S172" s="53"/>
      <c r="T172" s="51">
        <f t="shared" si="60"/>
        <v>0</v>
      </c>
      <c r="U172" s="52">
        <v>0</v>
      </c>
      <c r="V172" s="51">
        <f t="shared" si="61"/>
        <v>0</v>
      </c>
      <c r="W172" s="15">
        <f t="shared" si="59"/>
        <v>0</v>
      </c>
      <c r="X172" s="15">
        <f>V172</f>
        <v>0</v>
      </c>
      <c r="Y172" s="15"/>
      <c r="Z172" s="2" t="s">
        <v>336</v>
      </c>
      <c r="AA172" s="55">
        <v>1.5</v>
      </c>
      <c r="AB172" s="53" t="e">
        <f t="shared" si="62"/>
        <v>#DIV/0!</v>
      </c>
    </row>
    <row r="173" spans="1:28" ht="12" hidden="1" customHeight="1">
      <c r="A173" s="3" t="s">
        <v>395</v>
      </c>
      <c r="B173" s="2" t="s">
        <v>396</v>
      </c>
      <c r="C173" s="2" t="s">
        <v>23</v>
      </c>
      <c r="D173" s="2" t="s">
        <v>24</v>
      </c>
      <c r="E173" s="2" t="s">
        <v>334</v>
      </c>
      <c r="F173" s="2" t="s">
        <v>346</v>
      </c>
      <c r="G173" s="2" t="s">
        <v>353</v>
      </c>
      <c r="H173" s="4">
        <v>44105</v>
      </c>
      <c r="I173" s="51"/>
      <c r="J173" s="51"/>
      <c r="K173" s="51"/>
      <c r="L173" s="51"/>
      <c r="M173" s="51">
        <f t="shared" ref="M173:M179" si="65">J173*AA173</f>
        <v>0</v>
      </c>
      <c r="N173" s="51">
        <f t="shared" si="46"/>
        <v>0</v>
      </c>
      <c r="O173" s="51"/>
      <c r="P173" s="51">
        <f t="shared" si="52"/>
        <v>0</v>
      </c>
      <c r="Q173" s="51"/>
      <c r="R173" s="51"/>
      <c r="S173" s="53"/>
      <c r="T173" s="51">
        <f t="shared" si="60"/>
        <v>0</v>
      </c>
      <c r="U173" s="52">
        <v>0</v>
      </c>
      <c r="V173" s="51">
        <f t="shared" si="61"/>
        <v>0</v>
      </c>
      <c r="W173" s="15">
        <f t="shared" si="59"/>
        <v>0</v>
      </c>
      <c r="X173" s="15">
        <f>V173</f>
        <v>0</v>
      </c>
      <c r="Y173" s="15"/>
      <c r="Z173" s="2" t="s">
        <v>336</v>
      </c>
      <c r="AA173" s="55">
        <v>1</v>
      </c>
      <c r="AB173" s="53" t="e">
        <f t="shared" si="62"/>
        <v>#DIV/0!</v>
      </c>
    </row>
    <row r="174" spans="1:28" ht="12" hidden="1" customHeight="1">
      <c r="A174" s="3" t="s">
        <v>397</v>
      </c>
      <c r="B174" s="2" t="s">
        <v>398</v>
      </c>
      <c r="C174" s="2" t="s">
        <v>16</v>
      </c>
      <c r="D174" s="2" t="s">
        <v>16</v>
      </c>
      <c r="E174" s="2" t="s">
        <v>334</v>
      </c>
      <c r="F174" s="2" t="s">
        <v>346</v>
      </c>
      <c r="G174" s="2" t="s">
        <v>19</v>
      </c>
      <c r="H174" s="4">
        <v>44122</v>
      </c>
      <c r="I174" s="51"/>
      <c r="J174" s="51"/>
      <c r="K174" s="51"/>
      <c r="L174" s="51"/>
      <c r="M174" s="51">
        <f t="shared" si="65"/>
        <v>0</v>
      </c>
      <c r="N174" s="51">
        <f t="shared" si="46"/>
        <v>0</v>
      </c>
      <c r="O174" s="51"/>
      <c r="P174" s="51">
        <f t="shared" si="52"/>
        <v>0</v>
      </c>
      <c r="Q174" s="51"/>
      <c r="R174" s="51"/>
      <c r="S174" s="53"/>
      <c r="T174" s="51">
        <f t="shared" si="60"/>
        <v>0</v>
      </c>
      <c r="U174" s="52">
        <v>0</v>
      </c>
      <c r="V174" s="51">
        <f t="shared" si="61"/>
        <v>0</v>
      </c>
      <c r="W174" s="15">
        <f t="shared" si="59"/>
        <v>0</v>
      </c>
      <c r="X174" s="15">
        <f>V174</f>
        <v>0</v>
      </c>
      <c r="Y174" s="15"/>
      <c r="Z174" s="2" t="s">
        <v>336</v>
      </c>
      <c r="AA174" s="55">
        <v>1.5</v>
      </c>
      <c r="AB174" s="53" t="e">
        <f t="shared" si="62"/>
        <v>#DIV/0!</v>
      </c>
    </row>
    <row r="175" spans="1:28" ht="12" hidden="1" customHeight="1">
      <c r="A175" s="3" t="s">
        <v>399</v>
      </c>
      <c r="B175" s="2" t="s">
        <v>400</v>
      </c>
      <c r="C175" s="2" t="s">
        <v>39</v>
      </c>
      <c r="D175" s="2" t="s">
        <v>39</v>
      </c>
      <c r="E175" s="2" t="s">
        <v>401</v>
      </c>
      <c r="F175" s="2" t="s">
        <v>402</v>
      </c>
      <c r="G175" s="2" t="s">
        <v>19</v>
      </c>
      <c r="H175" s="4">
        <v>41183</v>
      </c>
      <c r="I175" s="51"/>
      <c r="J175" s="51"/>
      <c r="K175" s="51"/>
      <c r="L175" s="51"/>
      <c r="M175" s="51">
        <f t="shared" si="65"/>
        <v>0</v>
      </c>
      <c r="N175" s="51"/>
      <c r="O175" s="51">
        <f>M175</f>
        <v>0</v>
      </c>
      <c r="P175" s="51">
        <f t="shared" si="52"/>
        <v>0</v>
      </c>
      <c r="Q175" s="51"/>
      <c r="R175" s="51"/>
      <c r="S175" s="51"/>
      <c r="T175" s="51">
        <f t="shared" si="60"/>
        <v>0</v>
      </c>
      <c r="U175" s="52">
        <v>0</v>
      </c>
      <c r="V175" s="51">
        <f t="shared" si="61"/>
        <v>0</v>
      </c>
      <c r="W175" s="15">
        <f t="shared" si="59"/>
        <v>0</v>
      </c>
      <c r="X175" s="15"/>
      <c r="Y175" s="15"/>
      <c r="Z175" s="2" t="s">
        <v>403</v>
      </c>
      <c r="AA175" s="55">
        <v>1.8</v>
      </c>
      <c r="AB175" s="53" t="e">
        <f t="shared" si="62"/>
        <v>#DIV/0!</v>
      </c>
    </row>
    <row r="176" spans="1:28" ht="12" hidden="1" customHeight="1">
      <c r="A176" s="3" t="s">
        <v>404</v>
      </c>
      <c r="B176" s="2" t="s">
        <v>405</v>
      </c>
      <c r="C176" s="2" t="s">
        <v>64</v>
      </c>
      <c r="D176" s="2" t="s">
        <v>64</v>
      </c>
      <c r="E176" s="2" t="s">
        <v>401</v>
      </c>
      <c r="F176" s="2" t="s">
        <v>402</v>
      </c>
      <c r="G176" s="2" t="s">
        <v>19</v>
      </c>
      <c r="H176" s="4">
        <v>41537</v>
      </c>
      <c r="I176" s="51"/>
      <c r="J176" s="51"/>
      <c r="K176" s="51"/>
      <c r="L176" s="51"/>
      <c r="M176" s="51">
        <f t="shared" si="65"/>
        <v>0</v>
      </c>
      <c r="N176" s="51"/>
      <c r="O176" s="51">
        <f t="shared" ref="O176:O194" si="66">M176</f>
        <v>0</v>
      </c>
      <c r="P176" s="51">
        <f t="shared" si="52"/>
        <v>0</v>
      </c>
      <c r="Q176" s="51"/>
      <c r="R176" s="51"/>
      <c r="S176" s="51"/>
      <c r="T176" s="51">
        <f t="shared" si="60"/>
        <v>0</v>
      </c>
      <c r="U176" s="52">
        <v>0</v>
      </c>
      <c r="V176" s="51">
        <f t="shared" si="61"/>
        <v>0</v>
      </c>
      <c r="W176" s="15">
        <f t="shared" si="59"/>
        <v>0</v>
      </c>
      <c r="X176" s="15"/>
      <c r="Y176" s="15"/>
      <c r="Z176" s="2" t="s">
        <v>403</v>
      </c>
      <c r="AA176" s="55">
        <v>2.2999999999999998</v>
      </c>
      <c r="AB176" s="53" t="e">
        <f t="shared" si="62"/>
        <v>#DIV/0!</v>
      </c>
    </row>
    <row r="177" spans="1:28" ht="12" hidden="1" customHeight="1">
      <c r="A177" s="3" t="s">
        <v>406</v>
      </c>
      <c r="B177" s="2" t="s">
        <v>150</v>
      </c>
      <c r="C177" s="2" t="s">
        <v>39</v>
      </c>
      <c r="D177" s="2" t="s">
        <v>39</v>
      </c>
      <c r="E177" s="2" t="s">
        <v>401</v>
      </c>
      <c r="F177" s="2" t="s">
        <v>402</v>
      </c>
      <c r="G177" s="2" t="s">
        <v>19</v>
      </c>
      <c r="H177" s="4">
        <v>42318</v>
      </c>
      <c r="I177" s="51"/>
      <c r="J177" s="51"/>
      <c r="K177" s="51"/>
      <c r="L177" s="51"/>
      <c r="M177" s="51">
        <f t="shared" si="65"/>
        <v>0</v>
      </c>
      <c r="N177" s="51"/>
      <c r="O177" s="51">
        <f t="shared" si="66"/>
        <v>0</v>
      </c>
      <c r="P177" s="51">
        <f t="shared" si="52"/>
        <v>0</v>
      </c>
      <c r="Q177" s="51"/>
      <c r="R177" s="51"/>
      <c r="S177" s="51"/>
      <c r="T177" s="51">
        <f t="shared" si="60"/>
        <v>0</v>
      </c>
      <c r="U177" s="52">
        <v>0</v>
      </c>
      <c r="V177" s="51">
        <f t="shared" si="61"/>
        <v>0</v>
      </c>
      <c r="W177" s="15">
        <f t="shared" si="59"/>
        <v>0</v>
      </c>
      <c r="X177" s="15"/>
      <c r="Y177" s="15"/>
      <c r="Z177" s="2" t="s">
        <v>403</v>
      </c>
      <c r="AA177" s="55">
        <v>1.8</v>
      </c>
      <c r="AB177" s="53" t="e">
        <f t="shared" si="62"/>
        <v>#DIV/0!</v>
      </c>
    </row>
    <row r="178" spans="1:28" ht="12" hidden="1" customHeight="1">
      <c r="A178" s="3" t="s">
        <v>407</v>
      </c>
      <c r="B178" s="2" t="s">
        <v>408</v>
      </c>
      <c r="C178" s="2" t="s">
        <v>16</v>
      </c>
      <c r="D178" s="2" t="s">
        <v>16</v>
      </c>
      <c r="E178" s="2" t="s">
        <v>401</v>
      </c>
      <c r="F178" s="2" t="s">
        <v>402</v>
      </c>
      <c r="G178" s="2" t="s">
        <v>19</v>
      </c>
      <c r="H178" s="4">
        <v>42401</v>
      </c>
      <c r="I178" s="51"/>
      <c r="J178" s="51"/>
      <c r="K178" s="51"/>
      <c r="L178" s="51"/>
      <c r="M178" s="51">
        <f t="shared" si="65"/>
        <v>0</v>
      </c>
      <c r="N178" s="51"/>
      <c r="O178" s="51">
        <f t="shared" si="66"/>
        <v>0</v>
      </c>
      <c r="P178" s="51">
        <f t="shared" si="52"/>
        <v>0</v>
      </c>
      <c r="Q178" s="51"/>
      <c r="R178" s="51"/>
      <c r="S178" s="51"/>
      <c r="T178" s="51">
        <f t="shared" si="60"/>
        <v>0</v>
      </c>
      <c r="U178" s="52">
        <v>0</v>
      </c>
      <c r="V178" s="51">
        <f t="shared" si="61"/>
        <v>0</v>
      </c>
      <c r="W178" s="15">
        <f t="shared" si="59"/>
        <v>0</v>
      </c>
      <c r="X178" s="15"/>
      <c r="Y178" s="15"/>
      <c r="Z178" s="2" t="s">
        <v>403</v>
      </c>
      <c r="AA178" s="55">
        <v>1.5</v>
      </c>
      <c r="AB178" s="53" t="e">
        <f t="shared" si="62"/>
        <v>#DIV/0!</v>
      </c>
    </row>
    <row r="179" spans="1:28" ht="12" hidden="1" customHeight="1">
      <c r="A179" s="3" t="s">
        <v>409</v>
      </c>
      <c r="B179" s="2" t="s">
        <v>410</v>
      </c>
      <c r="C179" s="2" t="s">
        <v>411</v>
      </c>
      <c r="D179" s="2" t="s">
        <v>411</v>
      </c>
      <c r="E179" s="2" t="s">
        <v>401</v>
      </c>
      <c r="F179" s="2" t="s">
        <v>412</v>
      </c>
      <c r="G179" s="2" t="s">
        <v>19</v>
      </c>
      <c r="H179" s="4">
        <v>42186</v>
      </c>
      <c r="I179" s="51"/>
      <c r="J179" s="51"/>
      <c r="K179" s="51"/>
      <c r="L179" s="51"/>
      <c r="M179" s="51">
        <f t="shared" si="65"/>
        <v>0</v>
      </c>
      <c r="N179" s="51"/>
      <c r="O179" s="51">
        <f t="shared" si="66"/>
        <v>0</v>
      </c>
      <c r="P179" s="51">
        <f t="shared" si="52"/>
        <v>0</v>
      </c>
      <c r="Q179" s="51"/>
      <c r="R179" s="51"/>
      <c r="S179" s="51"/>
      <c r="T179" s="51">
        <f t="shared" si="60"/>
        <v>0</v>
      </c>
      <c r="U179" s="52">
        <v>0</v>
      </c>
      <c r="V179" s="51">
        <f t="shared" si="61"/>
        <v>0</v>
      </c>
      <c r="W179" s="15">
        <f t="shared" si="59"/>
        <v>0</v>
      </c>
      <c r="X179" s="15"/>
      <c r="Y179" s="15"/>
      <c r="Z179" s="2" t="s">
        <v>403</v>
      </c>
      <c r="AA179" s="56">
        <v>2.5</v>
      </c>
      <c r="AB179" s="53" t="e">
        <f t="shared" si="62"/>
        <v>#DIV/0!</v>
      </c>
    </row>
    <row r="180" spans="1:28" ht="12" hidden="1" customHeight="1">
      <c r="A180" s="3" t="s">
        <v>413</v>
      </c>
      <c r="B180" s="2" t="s">
        <v>414</v>
      </c>
      <c r="C180" s="2" t="s">
        <v>39</v>
      </c>
      <c r="D180" s="2" t="s">
        <v>39</v>
      </c>
      <c r="E180" s="2" t="s">
        <v>401</v>
      </c>
      <c r="F180" s="2" t="s">
        <v>412</v>
      </c>
      <c r="G180" s="2" t="s">
        <v>19</v>
      </c>
      <c r="H180" s="4">
        <v>42462</v>
      </c>
      <c r="I180" s="51"/>
      <c r="J180" s="51"/>
      <c r="K180" s="51"/>
      <c r="L180" s="51"/>
      <c r="M180" s="51">
        <f t="shared" ref="M180:M181" si="67">J180*AA180</f>
        <v>0</v>
      </c>
      <c r="N180" s="51"/>
      <c r="O180" s="51">
        <f t="shared" si="66"/>
        <v>0</v>
      </c>
      <c r="P180" s="51">
        <f t="shared" si="52"/>
        <v>0</v>
      </c>
      <c r="Q180" s="51"/>
      <c r="R180" s="51"/>
      <c r="S180" s="53"/>
      <c r="T180" s="51">
        <f t="shared" si="60"/>
        <v>0</v>
      </c>
      <c r="U180" s="52">
        <v>0</v>
      </c>
      <c r="V180" s="51">
        <f t="shared" si="61"/>
        <v>0</v>
      </c>
      <c r="W180" s="15">
        <f t="shared" si="59"/>
        <v>0</v>
      </c>
      <c r="X180" s="15"/>
      <c r="Y180" s="15"/>
      <c r="Z180" s="2" t="s">
        <v>403</v>
      </c>
      <c r="AA180" s="55">
        <v>1.8</v>
      </c>
      <c r="AB180" s="53" t="e">
        <f t="shared" si="62"/>
        <v>#DIV/0!</v>
      </c>
    </row>
    <row r="181" spans="1:28" ht="12" hidden="1" customHeight="1">
      <c r="A181" s="3" t="s">
        <v>415</v>
      </c>
      <c r="B181" s="2" t="s">
        <v>416</v>
      </c>
      <c r="C181" s="2" t="s">
        <v>39</v>
      </c>
      <c r="D181" s="2" t="s">
        <v>39</v>
      </c>
      <c r="E181" s="2" t="s">
        <v>401</v>
      </c>
      <c r="F181" s="2" t="s">
        <v>412</v>
      </c>
      <c r="G181" s="2" t="s">
        <v>19</v>
      </c>
      <c r="H181" s="4">
        <v>42527</v>
      </c>
      <c r="I181" s="51"/>
      <c r="J181" s="51"/>
      <c r="K181" s="51"/>
      <c r="L181" s="51"/>
      <c r="M181" s="51">
        <f t="shared" si="67"/>
        <v>0</v>
      </c>
      <c r="N181" s="51"/>
      <c r="O181" s="51">
        <f t="shared" si="66"/>
        <v>0</v>
      </c>
      <c r="P181" s="51">
        <f t="shared" si="52"/>
        <v>0</v>
      </c>
      <c r="Q181" s="51"/>
      <c r="R181" s="51"/>
      <c r="S181" s="53"/>
      <c r="T181" s="51">
        <f t="shared" si="60"/>
        <v>0</v>
      </c>
      <c r="U181" s="52">
        <v>0</v>
      </c>
      <c r="V181" s="51">
        <f t="shared" si="61"/>
        <v>0</v>
      </c>
      <c r="W181" s="15">
        <f t="shared" si="59"/>
        <v>0</v>
      </c>
      <c r="X181" s="15"/>
      <c r="Y181" s="15"/>
      <c r="Z181" s="2" t="s">
        <v>403</v>
      </c>
      <c r="AA181" s="55">
        <v>1.8</v>
      </c>
      <c r="AB181" s="53" t="e">
        <f t="shared" si="62"/>
        <v>#DIV/0!</v>
      </c>
    </row>
    <row r="182" spans="1:28" ht="12" hidden="1" customHeight="1">
      <c r="A182" s="3" t="s">
        <v>417</v>
      </c>
      <c r="B182" s="2" t="s">
        <v>418</v>
      </c>
      <c r="C182" s="2" t="s">
        <v>16</v>
      </c>
      <c r="D182" s="2" t="s">
        <v>16</v>
      </c>
      <c r="E182" s="2" t="s">
        <v>401</v>
      </c>
      <c r="F182" s="2" t="s">
        <v>412</v>
      </c>
      <c r="G182" s="2" t="s">
        <v>19</v>
      </c>
      <c r="H182" s="4">
        <v>42926</v>
      </c>
      <c r="I182" s="51"/>
      <c r="J182" s="51"/>
      <c r="K182" s="51"/>
      <c r="L182" s="51"/>
      <c r="M182" s="51">
        <f>J182*AA182</f>
        <v>0</v>
      </c>
      <c r="N182" s="51"/>
      <c r="O182" s="51">
        <f t="shared" si="66"/>
        <v>0</v>
      </c>
      <c r="P182" s="51">
        <f t="shared" si="52"/>
        <v>0</v>
      </c>
      <c r="Q182" s="51"/>
      <c r="R182" s="51"/>
      <c r="S182" s="53"/>
      <c r="T182" s="51">
        <f t="shared" si="60"/>
        <v>0</v>
      </c>
      <c r="U182" s="52">
        <v>0</v>
      </c>
      <c r="V182" s="51">
        <f t="shared" si="61"/>
        <v>0</v>
      </c>
      <c r="W182" s="15">
        <f t="shared" si="59"/>
        <v>0</v>
      </c>
      <c r="X182" s="15"/>
      <c r="Y182" s="15"/>
      <c r="Z182" s="2" t="s">
        <v>403</v>
      </c>
      <c r="AA182" s="55">
        <v>1.5</v>
      </c>
      <c r="AB182" s="53" t="e">
        <f t="shared" si="62"/>
        <v>#DIV/0!</v>
      </c>
    </row>
    <row r="183" spans="1:28" ht="12" hidden="1" customHeight="1">
      <c r="A183" s="3" t="s">
        <v>419</v>
      </c>
      <c r="B183" s="2" t="s">
        <v>420</v>
      </c>
      <c r="C183" s="2" t="s">
        <v>39</v>
      </c>
      <c r="D183" s="2" t="s">
        <v>39</v>
      </c>
      <c r="E183" s="2" t="s">
        <v>243</v>
      </c>
      <c r="F183" s="2" t="s">
        <v>421</v>
      </c>
      <c r="G183" s="2" t="s">
        <v>19</v>
      </c>
      <c r="H183" s="4">
        <v>42462</v>
      </c>
      <c r="I183" s="51"/>
      <c r="J183" s="51"/>
      <c r="K183" s="51"/>
      <c r="L183" s="51"/>
      <c r="M183" s="51">
        <f>J183*AA183</f>
        <v>0</v>
      </c>
      <c r="N183" s="51"/>
      <c r="O183" s="51">
        <f t="shared" si="66"/>
        <v>0</v>
      </c>
      <c r="P183" s="51">
        <f t="shared" si="52"/>
        <v>0</v>
      </c>
      <c r="Q183" s="51"/>
      <c r="R183" s="51"/>
      <c r="S183" s="53"/>
      <c r="T183" s="51">
        <f t="shared" si="60"/>
        <v>0</v>
      </c>
      <c r="U183" s="52">
        <v>0</v>
      </c>
      <c r="V183" s="51">
        <f t="shared" si="61"/>
        <v>0</v>
      </c>
      <c r="W183" s="15">
        <f t="shared" si="59"/>
        <v>0</v>
      </c>
      <c r="X183" s="15"/>
      <c r="Y183" s="15"/>
      <c r="Z183" s="2" t="s">
        <v>403</v>
      </c>
      <c r="AA183" s="55">
        <v>1.8</v>
      </c>
      <c r="AB183" s="53" t="e">
        <f t="shared" si="62"/>
        <v>#DIV/0!</v>
      </c>
    </row>
    <row r="184" spans="1:28" ht="12" hidden="1" customHeight="1">
      <c r="A184" s="3" t="s">
        <v>422</v>
      </c>
      <c r="B184" s="2" t="s">
        <v>423</v>
      </c>
      <c r="C184" s="2" t="s">
        <v>16</v>
      </c>
      <c r="D184" s="2" t="s">
        <v>16</v>
      </c>
      <c r="E184" s="2" t="s">
        <v>243</v>
      </c>
      <c r="F184" s="2" t="s">
        <v>421</v>
      </c>
      <c r="G184" s="2" t="s">
        <v>19</v>
      </c>
      <c r="H184" s="4">
        <v>42583</v>
      </c>
      <c r="I184" s="51"/>
      <c r="J184" s="51"/>
      <c r="K184" s="51"/>
      <c r="L184" s="51"/>
      <c r="M184" s="51">
        <f>J184*AA184</f>
        <v>0</v>
      </c>
      <c r="N184" s="51"/>
      <c r="O184" s="51">
        <f t="shared" si="66"/>
        <v>0</v>
      </c>
      <c r="P184" s="51">
        <f t="shared" si="52"/>
        <v>0</v>
      </c>
      <c r="Q184" s="51"/>
      <c r="R184" s="51"/>
      <c r="S184" s="53"/>
      <c r="T184" s="51">
        <f t="shared" si="60"/>
        <v>0</v>
      </c>
      <c r="U184" s="52">
        <v>0</v>
      </c>
      <c r="V184" s="51">
        <f t="shared" si="61"/>
        <v>0</v>
      </c>
      <c r="W184" s="15">
        <f t="shared" si="59"/>
        <v>0</v>
      </c>
      <c r="X184" s="15"/>
      <c r="Y184" s="15"/>
      <c r="Z184" s="2" t="s">
        <v>403</v>
      </c>
      <c r="AA184" s="55">
        <v>1.5</v>
      </c>
      <c r="AB184" s="53" t="e">
        <f t="shared" si="62"/>
        <v>#DIV/0!</v>
      </c>
    </row>
    <row r="185" spans="1:28" ht="12" hidden="1" customHeight="1">
      <c r="A185" s="3" t="s">
        <v>424</v>
      </c>
      <c r="B185" s="2" t="s">
        <v>425</v>
      </c>
      <c r="C185" s="2" t="s">
        <v>64</v>
      </c>
      <c r="D185" s="2" t="s">
        <v>64</v>
      </c>
      <c r="E185" s="2" t="s">
        <v>243</v>
      </c>
      <c r="F185" s="2" t="s">
        <v>421</v>
      </c>
      <c r="G185" s="2" t="s">
        <v>19</v>
      </c>
      <c r="H185" s="4">
        <v>43120</v>
      </c>
      <c r="I185" s="51"/>
      <c r="J185" s="51"/>
      <c r="K185" s="51"/>
      <c r="L185" s="51"/>
      <c r="M185" s="51">
        <f>J185*AA185</f>
        <v>0</v>
      </c>
      <c r="N185" s="51"/>
      <c r="O185" s="51">
        <f t="shared" si="66"/>
        <v>0</v>
      </c>
      <c r="P185" s="51">
        <f t="shared" si="52"/>
        <v>0</v>
      </c>
      <c r="Q185" s="51"/>
      <c r="R185" s="51"/>
      <c r="S185" s="53"/>
      <c r="T185" s="51">
        <f t="shared" si="60"/>
        <v>0</v>
      </c>
      <c r="U185" s="52">
        <v>0</v>
      </c>
      <c r="V185" s="51">
        <f t="shared" si="61"/>
        <v>0</v>
      </c>
      <c r="W185" s="15">
        <f t="shared" si="59"/>
        <v>0</v>
      </c>
      <c r="X185" s="15"/>
      <c r="Y185" s="15"/>
      <c r="Z185" s="2" t="s">
        <v>403</v>
      </c>
      <c r="AA185" s="55">
        <v>2.2999999999999998</v>
      </c>
      <c r="AB185" s="53" t="e">
        <f t="shared" si="62"/>
        <v>#DIV/0!</v>
      </c>
    </row>
    <row r="186" spans="1:28" ht="12" hidden="1" customHeight="1">
      <c r="A186" s="3" t="s">
        <v>426</v>
      </c>
      <c r="B186" s="2" t="s">
        <v>427</v>
      </c>
      <c r="C186" s="2" t="s">
        <v>16</v>
      </c>
      <c r="D186" s="2" t="s">
        <v>16</v>
      </c>
      <c r="E186" s="2" t="s">
        <v>243</v>
      </c>
      <c r="F186" s="2" t="s">
        <v>421</v>
      </c>
      <c r="G186" s="2" t="s">
        <v>19</v>
      </c>
      <c r="H186" s="4">
        <v>43173</v>
      </c>
      <c r="I186" s="51"/>
      <c r="J186" s="51"/>
      <c r="K186" s="51"/>
      <c r="L186" s="51"/>
      <c r="M186" s="51">
        <f t="shared" ref="M186:M190" si="68">J186*AA186</f>
        <v>0</v>
      </c>
      <c r="N186" s="51"/>
      <c r="O186" s="51">
        <f t="shared" si="66"/>
        <v>0</v>
      </c>
      <c r="P186" s="51">
        <f t="shared" si="52"/>
        <v>0</v>
      </c>
      <c r="Q186" s="51"/>
      <c r="R186" s="51"/>
      <c r="S186" s="53"/>
      <c r="T186" s="51">
        <f t="shared" si="60"/>
        <v>0</v>
      </c>
      <c r="U186" s="52">
        <v>0</v>
      </c>
      <c r="V186" s="51">
        <f t="shared" si="61"/>
        <v>0</v>
      </c>
      <c r="W186" s="15">
        <f t="shared" si="59"/>
        <v>0</v>
      </c>
      <c r="X186" s="15"/>
      <c r="Y186" s="15"/>
      <c r="Z186" s="2" t="s">
        <v>403</v>
      </c>
      <c r="AA186" s="55">
        <v>1.5</v>
      </c>
      <c r="AB186" s="53" t="e">
        <f t="shared" si="62"/>
        <v>#DIV/0!</v>
      </c>
    </row>
    <row r="187" spans="1:28" ht="12" hidden="1" customHeight="1">
      <c r="A187" s="3" t="s">
        <v>428</v>
      </c>
      <c r="B187" s="2" t="s">
        <v>429</v>
      </c>
      <c r="C187" s="2" t="s">
        <v>16</v>
      </c>
      <c r="D187" s="2" t="s">
        <v>16</v>
      </c>
      <c r="E187" s="2" t="s">
        <v>243</v>
      </c>
      <c r="F187" s="2" t="s">
        <v>421</v>
      </c>
      <c r="G187" s="2" t="s">
        <v>19</v>
      </c>
      <c r="H187" s="4">
        <v>43348</v>
      </c>
      <c r="I187" s="51"/>
      <c r="J187" s="51"/>
      <c r="K187" s="51"/>
      <c r="L187" s="51"/>
      <c r="M187" s="51">
        <f t="shared" si="68"/>
        <v>0</v>
      </c>
      <c r="N187" s="51"/>
      <c r="O187" s="51">
        <f t="shared" si="66"/>
        <v>0</v>
      </c>
      <c r="P187" s="51">
        <f t="shared" si="52"/>
        <v>0</v>
      </c>
      <c r="Q187" s="51"/>
      <c r="R187" s="51"/>
      <c r="S187" s="53"/>
      <c r="T187" s="51">
        <f t="shared" si="60"/>
        <v>0</v>
      </c>
      <c r="U187" s="52">
        <v>0</v>
      </c>
      <c r="V187" s="51">
        <f t="shared" si="61"/>
        <v>0</v>
      </c>
      <c r="W187" s="15">
        <f t="shared" si="59"/>
        <v>0</v>
      </c>
      <c r="X187" s="15"/>
      <c r="Y187" s="15"/>
      <c r="Z187" s="2" t="s">
        <v>403</v>
      </c>
      <c r="AA187" s="55">
        <v>1.5</v>
      </c>
      <c r="AB187" s="53" t="e">
        <f t="shared" si="62"/>
        <v>#DIV/0!</v>
      </c>
    </row>
    <row r="188" spans="1:28" ht="12" hidden="1" customHeight="1">
      <c r="A188" s="3" t="s">
        <v>430</v>
      </c>
      <c r="B188" s="2" t="s">
        <v>431</v>
      </c>
      <c r="C188" s="2" t="s">
        <v>16</v>
      </c>
      <c r="D188" s="2" t="s">
        <v>16</v>
      </c>
      <c r="E188" s="2" t="s">
        <v>243</v>
      </c>
      <c r="F188" s="2" t="s">
        <v>421</v>
      </c>
      <c r="G188" s="2" t="s">
        <v>19</v>
      </c>
      <c r="H188" s="4">
        <v>43862</v>
      </c>
      <c r="I188" s="51"/>
      <c r="J188" s="51"/>
      <c r="K188" s="51"/>
      <c r="L188" s="51"/>
      <c r="M188" s="51">
        <f t="shared" si="68"/>
        <v>0</v>
      </c>
      <c r="N188" s="51"/>
      <c r="O188" s="51">
        <f t="shared" si="66"/>
        <v>0</v>
      </c>
      <c r="P188" s="51">
        <f t="shared" si="52"/>
        <v>0</v>
      </c>
      <c r="Q188" s="51"/>
      <c r="R188" s="51"/>
      <c r="S188" s="53"/>
      <c r="T188" s="51">
        <f t="shared" si="60"/>
        <v>0</v>
      </c>
      <c r="U188" s="52">
        <v>0</v>
      </c>
      <c r="V188" s="51">
        <f t="shared" si="61"/>
        <v>0</v>
      </c>
      <c r="W188" s="15">
        <f t="shared" si="59"/>
        <v>0</v>
      </c>
      <c r="X188" s="15"/>
      <c r="Y188" s="15"/>
      <c r="Z188" s="2" t="s">
        <v>403</v>
      </c>
      <c r="AA188" s="55">
        <v>1.5</v>
      </c>
      <c r="AB188" s="53" t="e">
        <f t="shared" si="62"/>
        <v>#DIV/0!</v>
      </c>
    </row>
    <row r="189" spans="1:28" ht="12" hidden="1" customHeight="1">
      <c r="A189" s="3" t="s">
        <v>432</v>
      </c>
      <c r="B189" s="2" t="s">
        <v>433</v>
      </c>
      <c r="C189" s="2" t="s">
        <v>16</v>
      </c>
      <c r="D189" s="2" t="s">
        <v>16</v>
      </c>
      <c r="E189" s="2" t="s">
        <v>243</v>
      </c>
      <c r="F189" s="2" t="s">
        <v>421</v>
      </c>
      <c r="G189" s="2" t="s">
        <v>19</v>
      </c>
      <c r="H189" s="4">
        <v>44348</v>
      </c>
      <c r="I189" s="51"/>
      <c r="J189" s="51"/>
      <c r="K189" s="51"/>
      <c r="L189" s="51"/>
      <c r="M189" s="51">
        <f t="shared" si="68"/>
        <v>0</v>
      </c>
      <c r="N189" s="51"/>
      <c r="O189" s="51">
        <f t="shared" si="66"/>
        <v>0</v>
      </c>
      <c r="P189" s="51">
        <f t="shared" si="52"/>
        <v>0</v>
      </c>
      <c r="Q189" s="51"/>
      <c r="R189" s="51"/>
      <c r="S189" s="53"/>
      <c r="T189" s="51">
        <f t="shared" si="60"/>
        <v>0</v>
      </c>
      <c r="U189" s="52">
        <v>0</v>
      </c>
      <c r="V189" s="51">
        <f t="shared" si="61"/>
        <v>0</v>
      </c>
      <c r="W189" s="15">
        <f t="shared" ref="W189:W194" si="69">T189-V189</f>
        <v>0</v>
      </c>
      <c r="X189" s="15"/>
      <c r="Y189" s="15"/>
      <c r="Z189" s="2" t="s">
        <v>403</v>
      </c>
      <c r="AA189" s="55">
        <v>1.5</v>
      </c>
      <c r="AB189" s="53" t="e">
        <f t="shared" si="62"/>
        <v>#DIV/0!</v>
      </c>
    </row>
    <row r="190" spans="1:28" ht="12" hidden="1" customHeight="1">
      <c r="A190" s="3" t="s">
        <v>434</v>
      </c>
      <c r="B190" s="2" t="s">
        <v>435</v>
      </c>
      <c r="C190" s="2" t="s">
        <v>16</v>
      </c>
      <c r="D190" s="2" t="s">
        <v>16</v>
      </c>
      <c r="E190" s="2" t="s">
        <v>243</v>
      </c>
      <c r="F190" s="2" t="s">
        <v>421</v>
      </c>
      <c r="G190" s="2" t="s">
        <v>19</v>
      </c>
      <c r="H190" s="4">
        <v>44440</v>
      </c>
      <c r="I190" s="51"/>
      <c r="J190" s="51"/>
      <c r="K190" s="51"/>
      <c r="L190" s="51"/>
      <c r="M190" s="51">
        <f t="shared" si="68"/>
        <v>0</v>
      </c>
      <c r="N190" s="51"/>
      <c r="O190" s="51">
        <f t="shared" si="66"/>
        <v>0</v>
      </c>
      <c r="P190" s="51">
        <f t="shared" si="52"/>
        <v>0</v>
      </c>
      <c r="Q190" s="51"/>
      <c r="R190" s="51"/>
      <c r="S190" s="53"/>
      <c r="T190" s="51">
        <f t="shared" si="60"/>
        <v>0</v>
      </c>
      <c r="U190" s="52">
        <v>0</v>
      </c>
      <c r="V190" s="51">
        <f t="shared" si="61"/>
        <v>0</v>
      </c>
      <c r="W190" s="15">
        <f t="shared" si="69"/>
        <v>0</v>
      </c>
      <c r="X190" s="15"/>
      <c r="Y190" s="15"/>
      <c r="Z190" s="2" t="s">
        <v>403</v>
      </c>
      <c r="AA190" s="55">
        <v>1.5</v>
      </c>
      <c r="AB190" s="53" t="e">
        <f t="shared" si="62"/>
        <v>#DIV/0!</v>
      </c>
    </row>
    <row r="191" spans="1:28" ht="12" hidden="1" customHeight="1">
      <c r="A191" s="3" t="s">
        <v>436</v>
      </c>
      <c r="B191" s="2" t="s">
        <v>437</v>
      </c>
      <c r="C191" s="2" t="s">
        <v>78</v>
      </c>
      <c r="D191" s="2" t="s">
        <v>78</v>
      </c>
      <c r="E191" s="2" t="s">
        <v>285</v>
      </c>
      <c r="F191" s="2" t="s">
        <v>438</v>
      </c>
      <c r="G191" s="2" t="s">
        <v>19</v>
      </c>
      <c r="H191" s="4">
        <v>41821</v>
      </c>
      <c r="I191" s="51"/>
      <c r="J191" s="51"/>
      <c r="K191" s="51"/>
      <c r="L191" s="51"/>
      <c r="M191" s="51">
        <f>J191*AA191</f>
        <v>0</v>
      </c>
      <c r="N191" s="54"/>
      <c r="O191" s="51">
        <f t="shared" si="66"/>
        <v>0</v>
      </c>
      <c r="P191" s="51">
        <f t="shared" si="52"/>
        <v>0</v>
      </c>
      <c r="Q191" s="51"/>
      <c r="R191" s="51"/>
      <c r="S191" s="53"/>
      <c r="T191" s="51">
        <f t="shared" si="60"/>
        <v>0</v>
      </c>
      <c r="U191" s="52">
        <v>0</v>
      </c>
      <c r="V191" s="51">
        <f t="shared" si="61"/>
        <v>0</v>
      </c>
      <c r="W191" s="15">
        <f t="shared" si="69"/>
        <v>0</v>
      </c>
      <c r="X191" s="15"/>
      <c r="Y191" s="15"/>
      <c r="Z191" s="2" t="s">
        <v>403</v>
      </c>
      <c r="AA191" s="55">
        <v>2</v>
      </c>
      <c r="AB191" s="53" t="e">
        <f t="shared" si="62"/>
        <v>#DIV/0!</v>
      </c>
    </row>
    <row r="192" spans="1:28" ht="12" hidden="1" customHeight="1">
      <c r="A192" s="3" t="s">
        <v>439</v>
      </c>
      <c r="B192" s="2" t="s">
        <v>440</v>
      </c>
      <c r="C192" s="2" t="s">
        <v>16</v>
      </c>
      <c r="D192" s="2" t="s">
        <v>16</v>
      </c>
      <c r="E192" s="2" t="s">
        <v>285</v>
      </c>
      <c r="F192" s="2" t="s">
        <v>438</v>
      </c>
      <c r="G192" s="2" t="s">
        <v>19</v>
      </c>
      <c r="H192" s="4">
        <v>42462</v>
      </c>
      <c r="I192" s="51"/>
      <c r="J192" s="51"/>
      <c r="K192" s="51"/>
      <c r="L192" s="51"/>
      <c r="M192" s="51">
        <f>J192*AA192</f>
        <v>0</v>
      </c>
      <c r="N192" s="54"/>
      <c r="O192" s="51">
        <f t="shared" si="66"/>
        <v>0</v>
      </c>
      <c r="P192" s="51">
        <f t="shared" si="52"/>
        <v>0</v>
      </c>
      <c r="Q192" s="51"/>
      <c r="R192" s="51"/>
      <c r="S192" s="53"/>
      <c r="T192" s="51">
        <f t="shared" si="60"/>
        <v>0</v>
      </c>
      <c r="U192" s="52">
        <v>0</v>
      </c>
      <c r="V192" s="51">
        <f t="shared" si="61"/>
        <v>0</v>
      </c>
      <c r="W192" s="15">
        <f t="shared" si="69"/>
        <v>0</v>
      </c>
      <c r="X192" s="15"/>
      <c r="Y192" s="15"/>
      <c r="Z192" s="2" t="s">
        <v>403</v>
      </c>
      <c r="AA192" s="55">
        <v>1.5</v>
      </c>
      <c r="AB192" s="53" t="e">
        <f t="shared" si="62"/>
        <v>#DIV/0!</v>
      </c>
    </row>
    <row r="193" spans="1:28" ht="12" hidden="1" customHeight="1">
      <c r="A193" s="3" t="s">
        <v>441</v>
      </c>
      <c r="B193" s="2" t="s">
        <v>442</v>
      </c>
      <c r="C193" s="2" t="s">
        <v>39</v>
      </c>
      <c r="D193" s="2" t="s">
        <v>39</v>
      </c>
      <c r="E193" s="2" t="s">
        <v>285</v>
      </c>
      <c r="F193" s="2" t="s">
        <v>438</v>
      </c>
      <c r="G193" s="2" t="s">
        <v>19</v>
      </c>
      <c r="H193" s="4">
        <v>42924</v>
      </c>
      <c r="I193" s="51"/>
      <c r="J193" s="51"/>
      <c r="K193" s="51"/>
      <c r="L193" s="51"/>
      <c r="M193" s="51">
        <f>J193*AA193</f>
        <v>0</v>
      </c>
      <c r="N193" s="54"/>
      <c r="O193" s="51">
        <f t="shared" si="66"/>
        <v>0</v>
      </c>
      <c r="P193" s="51">
        <f t="shared" si="52"/>
        <v>0</v>
      </c>
      <c r="Q193" s="51"/>
      <c r="R193" s="51"/>
      <c r="S193" s="53"/>
      <c r="T193" s="51">
        <f t="shared" si="60"/>
        <v>0</v>
      </c>
      <c r="U193" s="52">
        <v>0</v>
      </c>
      <c r="V193" s="51">
        <f t="shared" si="61"/>
        <v>0</v>
      </c>
      <c r="W193" s="15">
        <f t="shared" si="69"/>
        <v>0</v>
      </c>
      <c r="X193" s="15"/>
      <c r="Y193" s="15"/>
      <c r="Z193" s="2" t="s">
        <v>403</v>
      </c>
      <c r="AA193" s="55">
        <v>1.8</v>
      </c>
      <c r="AB193" s="53" t="e">
        <f t="shared" si="62"/>
        <v>#DIV/0!</v>
      </c>
    </row>
    <row r="194" spans="1:28" ht="12" hidden="1" customHeight="1">
      <c r="A194" s="3" t="s">
        <v>443</v>
      </c>
      <c r="B194" s="2" t="s">
        <v>444</v>
      </c>
      <c r="C194" s="2" t="s">
        <v>16</v>
      </c>
      <c r="D194" s="2" t="s">
        <v>16</v>
      </c>
      <c r="E194" s="2" t="s">
        <v>285</v>
      </c>
      <c r="F194" s="2" t="s">
        <v>438</v>
      </c>
      <c r="G194" s="2" t="s">
        <v>19</v>
      </c>
      <c r="H194" s="4">
        <v>43191</v>
      </c>
      <c r="I194" s="51"/>
      <c r="J194" s="51"/>
      <c r="K194" s="51"/>
      <c r="L194" s="51"/>
      <c r="M194" s="51">
        <f>J194*AA194</f>
        <v>0</v>
      </c>
      <c r="N194" s="54"/>
      <c r="O194" s="51">
        <f t="shared" si="66"/>
        <v>0</v>
      </c>
      <c r="P194" s="51">
        <f t="shared" si="52"/>
        <v>0</v>
      </c>
      <c r="Q194" s="51"/>
      <c r="R194" s="51"/>
      <c r="S194" s="53"/>
      <c r="T194" s="51">
        <f t="shared" ref="T194" si="70">Q194+R194+S194</f>
        <v>0</v>
      </c>
      <c r="U194" s="52">
        <v>0</v>
      </c>
      <c r="V194" s="51">
        <f t="shared" ref="V194" si="71">ROUNDUP((IF(U194=0,"0",IF(U194=1,(T194/3*1),IF(U194=2,(T194/3*2),IF(U194=3,U194,IF(T194&lt;3,"4")))))),0)</f>
        <v>0</v>
      </c>
      <c r="W194" s="15">
        <f t="shared" si="69"/>
        <v>0</v>
      </c>
      <c r="X194" s="15"/>
      <c r="Y194" s="15"/>
      <c r="Z194" s="2" t="s">
        <v>403</v>
      </c>
      <c r="AA194" s="55">
        <v>1.5</v>
      </c>
      <c r="AB194" s="53" t="e">
        <f t="shared" si="62"/>
        <v>#DIV/0!</v>
      </c>
    </row>
    <row r="195" spans="1:28">
      <c r="T195" s="18"/>
      <c r="U195" s="17"/>
      <c r="V195" s="7"/>
      <c r="AB195" s="16"/>
    </row>
    <row r="196" spans="1:28">
      <c r="T196" s="18"/>
      <c r="U196" s="17"/>
      <c r="V196" s="7"/>
      <c r="AB196" s="16"/>
    </row>
  </sheetData>
  <autoFilter ref="A2:AB194" xr:uid="{6A21EC50-21C5-467F-A114-65F7980CEE46}">
    <filterColumn colId="5">
      <filters>
        <filter val="Merchandising"/>
      </filters>
    </filterColumn>
  </autoFilter>
  <conditionalFormatting sqref="A1 A3:A1048576">
    <cfRule type="duplicateValues" dxfId="1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A7CF-1BBA-4D41-9423-B16A6CF8923A}">
  <dimension ref="A1:G58"/>
  <sheetViews>
    <sheetView zoomScaleNormal="100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ColWidth="8.625" defaultRowHeight="10.5"/>
  <cols>
    <col min="1" max="1" width="5.25" style="19" customWidth="1"/>
    <col min="2" max="2" width="21.875" style="7" bestFit="1" customWidth="1"/>
    <col min="3" max="3" width="8.25" style="7" customWidth="1"/>
    <col min="4" max="4" width="9.375" style="7" customWidth="1"/>
    <col min="5" max="5" width="8.375" style="7" customWidth="1"/>
    <col min="6" max="6" width="10.125" style="7" customWidth="1"/>
    <col min="7" max="7" width="13" style="7" bestFit="1" customWidth="1"/>
    <col min="8" max="16384" width="8.625" style="7"/>
  </cols>
  <sheetData>
    <row r="1" spans="1:7" ht="48.95" customHeight="1">
      <c r="A1" s="41" t="s">
        <v>0</v>
      </c>
      <c r="B1" s="41" t="s">
        <v>1</v>
      </c>
      <c r="C1" s="41" t="s">
        <v>4</v>
      </c>
      <c r="D1" s="41" t="s">
        <v>5</v>
      </c>
      <c r="E1" s="41" t="s">
        <v>469</v>
      </c>
      <c r="F1" s="41" t="s">
        <v>12</v>
      </c>
      <c r="G1" s="41" t="s">
        <v>468</v>
      </c>
    </row>
    <row r="2" spans="1:7" ht="12" customHeight="1">
      <c r="A2" s="13" t="s">
        <v>14</v>
      </c>
      <c r="B2" s="14" t="s">
        <v>15</v>
      </c>
      <c r="C2" s="14" t="s">
        <v>17</v>
      </c>
      <c r="D2" s="14" t="s">
        <v>18</v>
      </c>
      <c r="E2" s="14" t="s">
        <v>467</v>
      </c>
      <c r="F2" s="15"/>
      <c r="G2" s="15"/>
    </row>
    <row r="3" spans="1:7" ht="12" customHeight="1">
      <c r="A3" s="13" t="s">
        <v>21</v>
      </c>
      <c r="B3" s="14" t="s">
        <v>22</v>
      </c>
      <c r="C3" s="14" t="s">
        <v>17</v>
      </c>
      <c r="D3" s="14" t="s">
        <v>18</v>
      </c>
      <c r="E3" s="14" t="s">
        <v>467</v>
      </c>
      <c r="F3" s="15"/>
      <c r="G3" s="15"/>
    </row>
    <row r="4" spans="1:7" ht="12" customHeight="1">
      <c r="A4" s="13" t="s">
        <v>25</v>
      </c>
      <c r="B4" s="14" t="s">
        <v>26</v>
      </c>
      <c r="C4" s="14" t="s">
        <v>17</v>
      </c>
      <c r="D4" s="14" t="s">
        <v>18</v>
      </c>
      <c r="E4" s="14" t="s">
        <v>467</v>
      </c>
      <c r="F4" s="15"/>
      <c r="G4" s="15"/>
    </row>
    <row r="5" spans="1:7" ht="12" customHeight="1">
      <c r="A5" s="13" t="s">
        <v>27</v>
      </c>
      <c r="B5" s="14" t="s">
        <v>28</v>
      </c>
      <c r="C5" s="14" t="s">
        <v>17</v>
      </c>
      <c r="D5" s="14" t="s">
        <v>18</v>
      </c>
      <c r="E5" s="14" t="s">
        <v>467</v>
      </c>
      <c r="F5" s="15"/>
      <c r="G5" s="15"/>
    </row>
    <row r="6" spans="1:7" ht="12" customHeight="1">
      <c r="A6" s="13" t="s">
        <v>29</v>
      </c>
      <c r="B6" s="14" t="s">
        <v>30</v>
      </c>
      <c r="C6" s="14" t="s">
        <v>17</v>
      </c>
      <c r="D6" s="14" t="s">
        <v>18</v>
      </c>
      <c r="E6" s="14" t="s">
        <v>467</v>
      </c>
      <c r="F6" s="15"/>
      <c r="G6" s="15"/>
    </row>
    <row r="7" spans="1:7" ht="12" customHeight="1">
      <c r="A7" s="13" t="s">
        <v>31</v>
      </c>
      <c r="B7" s="14" t="s">
        <v>32</v>
      </c>
      <c r="C7" s="14" t="s">
        <v>17</v>
      </c>
      <c r="D7" s="14" t="s">
        <v>18</v>
      </c>
      <c r="E7" s="14" t="s">
        <v>467</v>
      </c>
      <c r="F7" s="15"/>
      <c r="G7" s="15"/>
    </row>
    <row r="8" spans="1:7" ht="12" customHeight="1">
      <c r="A8" s="13" t="s">
        <v>33</v>
      </c>
      <c r="B8" s="14" t="s">
        <v>34</v>
      </c>
      <c r="C8" s="14" t="s">
        <v>17</v>
      </c>
      <c r="D8" s="14" t="s">
        <v>18</v>
      </c>
      <c r="E8" s="14" t="s">
        <v>467</v>
      </c>
      <c r="F8" s="15"/>
      <c r="G8" s="15"/>
    </row>
    <row r="9" spans="1:7" ht="12" customHeight="1">
      <c r="A9" s="13" t="s">
        <v>35</v>
      </c>
      <c r="B9" s="14" t="s">
        <v>36</v>
      </c>
      <c r="C9" s="14" t="s">
        <v>17</v>
      </c>
      <c r="D9" s="14" t="s">
        <v>18</v>
      </c>
      <c r="E9" s="14" t="s">
        <v>467</v>
      </c>
      <c r="F9" s="15"/>
      <c r="G9" s="15"/>
    </row>
    <row r="10" spans="1:7" ht="12" customHeight="1">
      <c r="A10" s="13" t="s">
        <v>37</v>
      </c>
      <c r="B10" s="14" t="s">
        <v>38</v>
      </c>
      <c r="C10" s="14" t="s">
        <v>17</v>
      </c>
      <c r="D10" s="14" t="s">
        <v>40</v>
      </c>
      <c r="E10" s="14" t="s">
        <v>467</v>
      </c>
      <c r="F10" s="15"/>
      <c r="G10" s="15"/>
    </row>
    <row r="11" spans="1:7" ht="12" customHeight="1">
      <c r="A11" s="13" t="s">
        <v>41</v>
      </c>
      <c r="B11" s="14" t="s">
        <v>42</v>
      </c>
      <c r="C11" s="14" t="s">
        <v>17</v>
      </c>
      <c r="D11" s="14" t="s">
        <v>40</v>
      </c>
      <c r="E11" s="14" t="s">
        <v>467</v>
      </c>
      <c r="F11" s="15"/>
      <c r="G11" s="15"/>
    </row>
    <row r="12" spans="1:7" ht="12" customHeight="1">
      <c r="A12" s="13" t="s">
        <v>43</v>
      </c>
      <c r="B12" s="14" t="s">
        <v>44</v>
      </c>
      <c r="C12" s="14" t="s">
        <v>17</v>
      </c>
      <c r="D12" s="14" t="s">
        <v>40</v>
      </c>
      <c r="E12" s="14" t="s">
        <v>467</v>
      </c>
      <c r="F12" s="15"/>
      <c r="G12" s="15"/>
    </row>
    <row r="13" spans="1:7" ht="12" customHeight="1">
      <c r="A13" s="13" t="s">
        <v>45</v>
      </c>
      <c r="B13" s="14" t="s">
        <v>46</v>
      </c>
      <c r="C13" s="14" t="s">
        <v>17</v>
      </c>
      <c r="D13" s="14" t="s">
        <v>40</v>
      </c>
      <c r="E13" s="14" t="s">
        <v>467</v>
      </c>
      <c r="F13" s="15"/>
      <c r="G13" s="15"/>
    </row>
    <row r="14" spans="1:7" ht="12" customHeight="1">
      <c r="A14" s="13" t="s">
        <v>47</v>
      </c>
      <c r="B14" s="14" t="s">
        <v>48</v>
      </c>
      <c r="C14" s="14" t="s">
        <v>17</v>
      </c>
      <c r="D14" s="14" t="s">
        <v>40</v>
      </c>
      <c r="E14" s="14" t="s">
        <v>467</v>
      </c>
      <c r="F14" s="15"/>
      <c r="G14" s="15"/>
    </row>
    <row r="15" spans="1:7" ht="12" customHeight="1">
      <c r="A15" s="13" t="s">
        <v>50</v>
      </c>
      <c r="B15" s="14" t="s">
        <v>51</v>
      </c>
      <c r="C15" s="14" t="s">
        <v>17</v>
      </c>
      <c r="D15" s="14" t="s">
        <v>40</v>
      </c>
      <c r="E15" s="14" t="s">
        <v>467</v>
      </c>
      <c r="F15" s="15"/>
      <c r="G15" s="15"/>
    </row>
    <row r="16" spans="1:7" ht="12" customHeight="1">
      <c r="A16" s="13" t="s">
        <v>53</v>
      </c>
      <c r="B16" s="14" t="s">
        <v>54</v>
      </c>
      <c r="C16" s="14" t="s">
        <v>17</v>
      </c>
      <c r="D16" s="14" t="s">
        <v>40</v>
      </c>
      <c r="E16" s="14" t="s">
        <v>467</v>
      </c>
      <c r="F16" s="15"/>
      <c r="G16" s="15"/>
    </row>
    <row r="17" spans="1:7" ht="12" customHeight="1">
      <c r="A17" s="13" t="s">
        <v>56</v>
      </c>
      <c r="B17" s="14" t="s">
        <v>57</v>
      </c>
      <c r="C17" s="14" t="s">
        <v>17</v>
      </c>
      <c r="D17" s="14" t="s">
        <v>40</v>
      </c>
      <c r="E17" s="14" t="s">
        <v>467</v>
      </c>
      <c r="F17" s="15"/>
      <c r="G17" s="15"/>
    </row>
    <row r="18" spans="1:7" ht="12" customHeight="1">
      <c r="A18" s="3" t="s">
        <v>58</v>
      </c>
      <c r="B18" s="2" t="s">
        <v>59</v>
      </c>
      <c r="C18" s="14" t="s">
        <v>17</v>
      </c>
      <c r="D18" s="14" t="s">
        <v>40</v>
      </c>
      <c r="E18" s="14" t="s">
        <v>467</v>
      </c>
      <c r="F18" s="15"/>
      <c r="G18" s="15"/>
    </row>
    <row r="19" spans="1:7" ht="12" customHeight="1">
      <c r="A19" s="3" t="s">
        <v>60</v>
      </c>
      <c r="B19" s="2" t="s">
        <v>61</v>
      </c>
      <c r="C19" s="14" t="s">
        <v>17</v>
      </c>
      <c r="D19" s="14" t="s">
        <v>40</v>
      </c>
      <c r="E19" s="14" t="s">
        <v>467</v>
      </c>
      <c r="F19" s="15"/>
      <c r="G19" s="15"/>
    </row>
    <row r="20" spans="1:7" ht="12" customHeight="1">
      <c r="A20" s="13" t="s">
        <v>62</v>
      </c>
      <c r="B20" s="14" t="s">
        <v>63</v>
      </c>
      <c r="C20" s="14" t="s">
        <v>17</v>
      </c>
      <c r="D20" s="14" t="s">
        <v>65</v>
      </c>
      <c r="E20" s="14" t="s">
        <v>467</v>
      </c>
      <c r="F20" s="15"/>
      <c r="G20" s="15"/>
    </row>
    <row r="21" spans="1:7" ht="12" customHeight="1">
      <c r="A21" s="13" t="s">
        <v>66</v>
      </c>
      <c r="B21" s="14" t="s">
        <v>67</v>
      </c>
      <c r="C21" s="14" t="s">
        <v>17</v>
      </c>
      <c r="D21" s="14" t="s">
        <v>65</v>
      </c>
      <c r="E21" s="14" t="s">
        <v>467</v>
      </c>
      <c r="F21" s="15"/>
      <c r="G21" s="15"/>
    </row>
    <row r="22" spans="1:7" ht="12" customHeight="1">
      <c r="A22" s="13" t="s">
        <v>68</v>
      </c>
      <c r="B22" s="14" t="s">
        <v>69</v>
      </c>
      <c r="C22" s="14" t="s">
        <v>17</v>
      </c>
      <c r="D22" s="14" t="s">
        <v>65</v>
      </c>
      <c r="E22" s="14" t="s">
        <v>467</v>
      </c>
      <c r="F22" s="15"/>
      <c r="G22" s="15"/>
    </row>
    <row r="23" spans="1:7" ht="12" customHeight="1">
      <c r="A23" s="13" t="s">
        <v>70</v>
      </c>
      <c r="B23" s="14" t="s">
        <v>71</v>
      </c>
      <c r="C23" s="14" t="s">
        <v>17</v>
      </c>
      <c r="D23" s="14" t="s">
        <v>65</v>
      </c>
      <c r="E23" s="14" t="s">
        <v>467</v>
      </c>
      <c r="F23" s="15"/>
      <c r="G23" s="15"/>
    </row>
    <row r="24" spans="1:7" ht="12" customHeight="1">
      <c r="A24" s="3" t="s">
        <v>72</v>
      </c>
      <c r="B24" s="2" t="s">
        <v>73</v>
      </c>
      <c r="C24" s="14" t="s">
        <v>17</v>
      </c>
      <c r="D24" s="14" t="s">
        <v>65</v>
      </c>
      <c r="E24" s="14" t="s">
        <v>467</v>
      </c>
      <c r="F24" s="15"/>
      <c r="G24" s="15"/>
    </row>
    <row r="25" spans="1:7" ht="12" customHeight="1">
      <c r="A25" s="3" t="s">
        <v>74</v>
      </c>
      <c r="B25" s="2" t="s">
        <v>75</v>
      </c>
      <c r="C25" s="14" t="s">
        <v>17</v>
      </c>
      <c r="D25" s="14" t="s">
        <v>65</v>
      </c>
      <c r="E25" s="14" t="s">
        <v>467</v>
      </c>
      <c r="F25" s="15"/>
      <c r="G25" s="15"/>
    </row>
    <row r="26" spans="1:7" ht="12" customHeight="1">
      <c r="A26" s="13" t="s">
        <v>76</v>
      </c>
      <c r="B26" s="14" t="s">
        <v>77</v>
      </c>
      <c r="C26" s="14" t="s">
        <v>17</v>
      </c>
      <c r="D26" s="14" t="s">
        <v>79</v>
      </c>
      <c r="E26" s="14" t="s">
        <v>467</v>
      </c>
      <c r="F26" s="15"/>
      <c r="G26" s="15"/>
    </row>
    <row r="27" spans="1:7" ht="12" customHeight="1">
      <c r="A27" s="13" t="s">
        <v>80</v>
      </c>
      <c r="B27" s="14" t="s">
        <v>81</v>
      </c>
      <c r="C27" s="14" t="s">
        <v>17</v>
      </c>
      <c r="D27" s="14" t="s">
        <v>79</v>
      </c>
      <c r="E27" s="14" t="s">
        <v>467</v>
      </c>
      <c r="F27" s="15"/>
      <c r="G27" s="15"/>
    </row>
    <row r="28" spans="1:7" ht="12" customHeight="1">
      <c r="A28" s="13" t="s">
        <v>82</v>
      </c>
      <c r="B28" s="14" t="s">
        <v>83</v>
      </c>
      <c r="C28" s="14" t="s">
        <v>17</v>
      </c>
      <c r="D28" s="14" t="s">
        <v>79</v>
      </c>
      <c r="E28" s="14" t="s">
        <v>467</v>
      </c>
      <c r="F28" s="15"/>
      <c r="G28" s="15"/>
    </row>
    <row r="29" spans="1:7" ht="12" customHeight="1">
      <c r="A29" s="13" t="s">
        <v>84</v>
      </c>
      <c r="B29" s="14" t="s">
        <v>85</v>
      </c>
      <c r="C29" s="14" t="s">
        <v>17</v>
      </c>
      <c r="D29" s="14" t="s">
        <v>86</v>
      </c>
      <c r="E29" s="14" t="s">
        <v>467</v>
      </c>
      <c r="F29" s="15"/>
      <c r="G29" s="15"/>
    </row>
    <row r="30" spans="1:7" ht="12" customHeight="1">
      <c r="A30" s="13" t="s">
        <v>87</v>
      </c>
      <c r="B30" s="14" t="s">
        <v>88</v>
      </c>
      <c r="C30" s="14" t="s">
        <v>17</v>
      </c>
      <c r="D30" s="14" t="s">
        <v>86</v>
      </c>
      <c r="E30" s="14" t="s">
        <v>467</v>
      </c>
      <c r="F30" s="15"/>
      <c r="G30" s="15"/>
    </row>
    <row r="31" spans="1:7" ht="12" customHeight="1">
      <c r="A31" s="13" t="s">
        <v>89</v>
      </c>
      <c r="B31" s="14" t="s">
        <v>90</v>
      </c>
      <c r="C31" s="14" t="s">
        <v>17</v>
      </c>
      <c r="D31" s="14" t="s">
        <v>86</v>
      </c>
      <c r="E31" s="14" t="s">
        <v>467</v>
      </c>
      <c r="F31" s="15"/>
      <c r="G31" s="15"/>
    </row>
    <row r="32" spans="1:7" ht="12" customHeight="1">
      <c r="A32" s="13" t="s">
        <v>91</v>
      </c>
      <c r="B32" s="14" t="s">
        <v>92</v>
      </c>
      <c r="C32" s="14" t="s">
        <v>17</v>
      </c>
      <c r="D32" s="14" t="s">
        <v>86</v>
      </c>
      <c r="E32" s="14" t="s">
        <v>467</v>
      </c>
      <c r="F32" s="15"/>
      <c r="G32" s="15"/>
    </row>
    <row r="33" spans="1:7" ht="12" customHeight="1">
      <c r="A33" s="13" t="s">
        <v>93</v>
      </c>
      <c r="B33" s="14" t="s">
        <v>94</v>
      </c>
      <c r="C33" s="14" t="s">
        <v>17</v>
      </c>
      <c r="D33" s="14" t="s">
        <v>86</v>
      </c>
      <c r="E33" s="14" t="s">
        <v>467</v>
      </c>
      <c r="F33" s="15"/>
      <c r="G33" s="15"/>
    </row>
    <row r="34" spans="1:7" ht="12" customHeight="1">
      <c r="A34" s="13" t="s">
        <v>95</v>
      </c>
      <c r="B34" s="14" t="s">
        <v>96</v>
      </c>
      <c r="C34" s="14" t="s">
        <v>17</v>
      </c>
      <c r="D34" s="14" t="s">
        <v>86</v>
      </c>
      <c r="E34" s="14" t="s">
        <v>467</v>
      </c>
      <c r="F34" s="15"/>
      <c r="G34" s="15"/>
    </row>
    <row r="35" spans="1:7" ht="12" customHeight="1">
      <c r="A35" s="13" t="s">
        <v>97</v>
      </c>
      <c r="B35" s="14" t="s">
        <v>98</v>
      </c>
      <c r="C35" s="14" t="s">
        <v>17</v>
      </c>
      <c r="D35" s="14" t="s">
        <v>86</v>
      </c>
      <c r="E35" s="14" t="s">
        <v>467</v>
      </c>
      <c r="F35" s="15"/>
      <c r="G35" s="15"/>
    </row>
    <row r="36" spans="1:7" ht="12" customHeight="1">
      <c r="A36" s="13" t="s">
        <v>99</v>
      </c>
      <c r="B36" s="14" t="s">
        <v>100</v>
      </c>
      <c r="C36" s="14" t="s">
        <v>17</v>
      </c>
      <c r="D36" s="14" t="s">
        <v>86</v>
      </c>
      <c r="E36" s="14" t="s">
        <v>467</v>
      </c>
      <c r="F36" s="15"/>
      <c r="G36" s="15"/>
    </row>
    <row r="37" spans="1:7" ht="12" customHeight="1">
      <c r="A37" s="13" t="s">
        <v>101</v>
      </c>
      <c r="B37" s="14" t="s">
        <v>102</v>
      </c>
      <c r="C37" s="14" t="s">
        <v>17</v>
      </c>
      <c r="D37" s="14" t="s">
        <v>86</v>
      </c>
      <c r="E37" s="14" t="s">
        <v>467</v>
      </c>
      <c r="F37" s="15"/>
      <c r="G37" s="15"/>
    </row>
    <row r="38" spans="1:7" ht="12" customHeight="1">
      <c r="A38" s="13" t="s">
        <v>103</v>
      </c>
      <c r="B38" s="14" t="s">
        <v>104</v>
      </c>
      <c r="C38" s="14" t="s">
        <v>17</v>
      </c>
      <c r="D38" s="14" t="s">
        <v>86</v>
      </c>
      <c r="E38" s="14" t="s">
        <v>467</v>
      </c>
      <c r="F38" s="15"/>
      <c r="G38" s="15"/>
    </row>
    <row r="39" spans="1:7" ht="12" customHeight="1">
      <c r="A39" s="13" t="s">
        <v>105</v>
      </c>
      <c r="B39" s="14" t="s">
        <v>106</v>
      </c>
      <c r="C39" s="14" t="s">
        <v>17</v>
      </c>
      <c r="D39" s="14" t="s">
        <v>86</v>
      </c>
      <c r="E39" s="14" t="s">
        <v>467</v>
      </c>
      <c r="F39" s="15"/>
      <c r="G39" s="15"/>
    </row>
    <row r="40" spans="1:7" ht="12" customHeight="1">
      <c r="A40" s="13" t="s">
        <v>107</v>
      </c>
      <c r="B40" s="14" t="s">
        <v>108</v>
      </c>
      <c r="C40" s="14" t="s">
        <v>17</v>
      </c>
      <c r="D40" s="14" t="s">
        <v>86</v>
      </c>
      <c r="E40" s="14" t="s">
        <v>467</v>
      </c>
      <c r="F40" s="15"/>
      <c r="G40" s="15"/>
    </row>
    <row r="41" spans="1:7" ht="12" customHeight="1">
      <c r="A41" s="13" t="s">
        <v>109</v>
      </c>
      <c r="B41" s="14" t="s">
        <v>110</v>
      </c>
      <c r="C41" s="14" t="s">
        <v>17</v>
      </c>
      <c r="D41" s="14" t="s">
        <v>86</v>
      </c>
      <c r="E41" s="14" t="s">
        <v>467</v>
      </c>
      <c r="F41" s="15"/>
      <c r="G41" s="15"/>
    </row>
    <row r="42" spans="1:7" ht="12" customHeight="1">
      <c r="A42" s="13" t="s">
        <v>111</v>
      </c>
      <c r="B42" s="14" t="s">
        <v>112</v>
      </c>
      <c r="C42" s="14" t="s">
        <v>17</v>
      </c>
      <c r="D42" s="14" t="s">
        <v>86</v>
      </c>
      <c r="E42" s="14" t="s">
        <v>467</v>
      </c>
      <c r="F42" s="15"/>
      <c r="G42" s="15"/>
    </row>
    <row r="43" spans="1:7" ht="12" customHeight="1">
      <c r="A43" s="13" t="s">
        <v>113</v>
      </c>
      <c r="B43" s="14" t="s">
        <v>114</v>
      </c>
      <c r="C43" s="14" t="s">
        <v>17</v>
      </c>
      <c r="D43" s="14" t="s">
        <v>86</v>
      </c>
      <c r="E43" s="14" t="s">
        <v>467</v>
      </c>
      <c r="F43" s="15"/>
      <c r="G43" s="15"/>
    </row>
    <row r="44" spans="1:7" ht="12" customHeight="1">
      <c r="A44" s="13" t="s">
        <v>115</v>
      </c>
      <c r="B44" s="14" t="s">
        <v>116</v>
      </c>
      <c r="C44" s="14" t="s">
        <v>17</v>
      </c>
      <c r="D44" s="14" t="s">
        <v>86</v>
      </c>
      <c r="E44" s="14" t="s">
        <v>467</v>
      </c>
      <c r="F44" s="15"/>
      <c r="G44" s="15"/>
    </row>
    <row r="45" spans="1:7" ht="12" customHeight="1">
      <c r="A45" s="13" t="s">
        <v>117</v>
      </c>
      <c r="B45" s="14" t="s">
        <v>118</v>
      </c>
      <c r="C45" s="14" t="s">
        <v>17</v>
      </c>
      <c r="D45" s="14" t="s">
        <v>86</v>
      </c>
      <c r="E45" s="14" t="s">
        <v>467</v>
      </c>
      <c r="F45" s="15"/>
      <c r="G45" s="15"/>
    </row>
    <row r="46" spans="1:7" ht="12" customHeight="1">
      <c r="A46" s="13" t="s">
        <v>119</v>
      </c>
      <c r="B46" s="14" t="s">
        <v>120</v>
      </c>
      <c r="C46" s="14" t="s">
        <v>121</v>
      </c>
      <c r="D46" s="14" t="s">
        <v>122</v>
      </c>
      <c r="E46" s="14" t="s">
        <v>467</v>
      </c>
      <c r="F46" s="15"/>
      <c r="G46" s="15"/>
    </row>
    <row r="47" spans="1:7" ht="12" customHeight="1">
      <c r="A47" s="13" t="s">
        <v>124</v>
      </c>
      <c r="B47" s="14" t="s">
        <v>125</v>
      </c>
      <c r="C47" s="14" t="s">
        <v>121</v>
      </c>
      <c r="D47" s="14" t="s">
        <v>122</v>
      </c>
      <c r="E47" s="14" t="s">
        <v>467</v>
      </c>
      <c r="F47" s="15"/>
      <c r="G47" s="15"/>
    </row>
    <row r="48" spans="1:7" ht="12" customHeight="1">
      <c r="A48" s="13" t="s">
        <v>126</v>
      </c>
      <c r="B48" s="14" t="s">
        <v>127</v>
      </c>
      <c r="C48" s="14" t="s">
        <v>121</v>
      </c>
      <c r="D48" s="14" t="s">
        <v>122</v>
      </c>
      <c r="E48" s="14" t="s">
        <v>467</v>
      </c>
      <c r="F48" s="15"/>
      <c r="G48" s="15"/>
    </row>
    <row r="49" spans="1:7" ht="12" customHeight="1">
      <c r="A49" s="13" t="s">
        <v>128</v>
      </c>
      <c r="B49" s="14" t="s">
        <v>129</v>
      </c>
      <c r="C49" s="14" t="s">
        <v>121</v>
      </c>
      <c r="D49" s="14" t="s">
        <v>122</v>
      </c>
      <c r="E49" s="14" t="s">
        <v>467</v>
      </c>
      <c r="F49" s="15"/>
      <c r="G49" s="15"/>
    </row>
    <row r="50" spans="1:7" ht="12" customHeight="1">
      <c r="A50" s="3" t="s">
        <v>130</v>
      </c>
      <c r="B50" s="2" t="s">
        <v>131</v>
      </c>
      <c r="C50" s="14" t="s">
        <v>121</v>
      </c>
      <c r="D50" s="14" t="s">
        <v>122</v>
      </c>
      <c r="E50" s="14" t="s">
        <v>467</v>
      </c>
      <c r="F50" s="15"/>
      <c r="G50" s="15"/>
    </row>
    <row r="51" spans="1:7" ht="12" customHeight="1">
      <c r="A51" s="13" t="s">
        <v>132</v>
      </c>
      <c r="B51" s="14" t="s">
        <v>133</v>
      </c>
      <c r="C51" s="14" t="s">
        <v>121</v>
      </c>
      <c r="D51" s="14" t="s">
        <v>134</v>
      </c>
      <c r="E51" s="14" t="s">
        <v>467</v>
      </c>
      <c r="F51" s="15"/>
      <c r="G51" s="15"/>
    </row>
    <row r="52" spans="1:7" ht="12" customHeight="1">
      <c r="A52" s="13" t="s">
        <v>135</v>
      </c>
      <c r="B52" s="14" t="s">
        <v>136</v>
      </c>
      <c r="C52" s="14" t="s">
        <v>121</v>
      </c>
      <c r="D52" s="14" t="s">
        <v>134</v>
      </c>
      <c r="E52" s="14" t="s">
        <v>467</v>
      </c>
      <c r="F52" s="15"/>
      <c r="G52" s="15"/>
    </row>
    <row r="53" spans="1:7" ht="12" customHeight="1">
      <c r="A53" s="13" t="s">
        <v>137</v>
      </c>
      <c r="B53" s="14" t="s">
        <v>138</v>
      </c>
      <c r="C53" s="14" t="s">
        <v>121</v>
      </c>
      <c r="D53" s="14" t="s">
        <v>134</v>
      </c>
      <c r="E53" s="14" t="s">
        <v>467</v>
      </c>
      <c r="F53" s="15"/>
      <c r="G53" s="15"/>
    </row>
    <row r="54" spans="1:7" ht="12" customHeight="1">
      <c r="A54" s="13" t="s">
        <v>140</v>
      </c>
      <c r="B54" s="14" t="s">
        <v>141</v>
      </c>
      <c r="C54" s="14" t="s">
        <v>121</v>
      </c>
      <c r="D54" s="14" t="s">
        <v>134</v>
      </c>
      <c r="E54" s="14" t="s">
        <v>467</v>
      </c>
      <c r="F54" s="15"/>
      <c r="G54" s="15"/>
    </row>
    <row r="55" spans="1:7" ht="12" customHeight="1">
      <c r="A55" s="13" t="s">
        <v>142</v>
      </c>
      <c r="B55" s="14" t="s">
        <v>143</v>
      </c>
      <c r="C55" s="14" t="s">
        <v>121</v>
      </c>
      <c r="D55" s="14" t="s">
        <v>134</v>
      </c>
      <c r="E55" s="14" t="s">
        <v>467</v>
      </c>
      <c r="F55" s="15"/>
      <c r="G55" s="15"/>
    </row>
    <row r="56" spans="1:7" ht="12" customHeight="1">
      <c r="A56" s="13" t="s">
        <v>144</v>
      </c>
      <c r="B56" s="14" t="s">
        <v>145</v>
      </c>
      <c r="C56" s="14" t="s">
        <v>121</v>
      </c>
      <c r="D56" s="14" t="s">
        <v>134</v>
      </c>
      <c r="E56" s="14" t="s">
        <v>467</v>
      </c>
      <c r="F56" s="15"/>
      <c r="G56" s="15"/>
    </row>
    <row r="57" spans="1:7" ht="12" customHeight="1">
      <c r="A57" s="13" t="s">
        <v>147</v>
      </c>
      <c r="B57" s="14" t="s">
        <v>148</v>
      </c>
      <c r="C57" s="14" t="s">
        <v>121</v>
      </c>
      <c r="D57" s="14" t="s">
        <v>134</v>
      </c>
      <c r="E57" s="14" t="s">
        <v>467</v>
      </c>
      <c r="F57" s="15"/>
      <c r="G57" s="15"/>
    </row>
    <row r="58" spans="1:7" ht="12" customHeight="1">
      <c r="A58" s="13" t="s">
        <v>149</v>
      </c>
      <c r="B58" s="14" t="s">
        <v>150</v>
      </c>
      <c r="C58" s="14" t="s">
        <v>121</v>
      </c>
      <c r="D58" s="14" t="s">
        <v>134</v>
      </c>
      <c r="E58" s="14" t="s">
        <v>467</v>
      </c>
      <c r="F58" s="15"/>
      <c r="G58" s="15"/>
    </row>
  </sheetData>
  <autoFilter ref="A1:G58" xr:uid="{BE8EA7CF-1BBA-4D41-9423-B16A6CF8923A}"/>
  <conditionalFormatting sqref="A2:A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BD Local</vt:lpstr>
      <vt:lpstr>PaySheet-Sample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fir3. toucH</cp:lastModifiedBy>
  <dcterms:created xsi:type="dcterms:W3CDTF">2023-02-13T14:11:19Z</dcterms:created>
  <dcterms:modified xsi:type="dcterms:W3CDTF">2023-12-14T10:17:49Z</dcterms:modified>
</cp:coreProperties>
</file>