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302\Desktop\"/>
    </mc:Choice>
  </mc:AlternateContent>
  <xr:revisionPtr revIDLastSave="0" documentId="13_ncr:1_{70E14B8E-9F8C-4801-893D-9D44F25E4E1F}" xr6:coauthVersionLast="47" xr6:coauthVersionMax="47" xr10:uidLastSave="{00000000-0000-0000-0000-000000000000}"/>
  <bookViews>
    <workbookView xWindow="-120" yWindow="-120" windowWidth="20730" windowHeight="11040" xr2:uid="{64371193-B91F-472E-918F-04626C9BE120}"/>
  </bookViews>
  <sheets>
    <sheet name="Work List" sheetId="1" r:id="rId1"/>
    <sheet name="Sheet1" sheetId="8" state="hidden" r:id="rId2"/>
    <sheet name="Yearly Calendar_Sarwar" sheetId="7" r:id="rId3"/>
    <sheet name="S6S" sheetId="5" state="hidden" r:id="rId4"/>
    <sheet name="PM" sheetId="3" state="hidden" r:id="rId5"/>
    <sheet name="HK" sheetId="2" state="hidden" r:id="rId6"/>
  </sheets>
  <externalReferences>
    <externalReference r:id="rId7"/>
  </externalReferences>
  <definedNames>
    <definedName name="_xlnm._FilterDatabase" localSheetId="0" hidden="1">'Work List'!$A$1:$L$67</definedName>
    <definedName name="task_end" localSheetId="5">'Work List'!$I1</definedName>
    <definedName name="task_end" localSheetId="4">'Work List'!$I1</definedName>
    <definedName name="task_end" localSheetId="3">'Work List'!$I1</definedName>
    <definedName name="task_end" localSheetId="0">'Work List'!$I1</definedName>
    <definedName name="task_progress" localSheetId="5">[1]BI_Project!$E1</definedName>
    <definedName name="task_progress" localSheetId="4">[1]BI_Project!$E1</definedName>
    <definedName name="task_progress" localSheetId="3">[1]BI_Project!$E1</definedName>
    <definedName name="task_progress" localSheetId="0">[1]BI_Project!$E1</definedName>
    <definedName name="task_start" localSheetId="5">'Work List'!$H1</definedName>
    <definedName name="task_start" localSheetId="4">'Work List'!$H1</definedName>
    <definedName name="task_start" localSheetId="3">'Work List'!$H1</definedName>
    <definedName name="task_start" localSheetId="0">'Work List'!$H1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G42" i="1"/>
  <c r="G17" i="1"/>
  <c r="G2" i="1"/>
  <c r="J2" i="1"/>
  <c r="G9" i="1"/>
  <c r="J54" i="1"/>
  <c r="J53" i="1"/>
  <c r="J62" i="1"/>
  <c r="J61" i="1"/>
  <c r="J63" i="1"/>
  <c r="J66" i="1"/>
  <c r="J15" i="1"/>
  <c r="J3" i="1"/>
  <c r="J4" i="1"/>
  <c r="J5" i="1"/>
  <c r="J6" i="1"/>
  <c r="J18" i="1"/>
  <c r="J19" i="1"/>
  <c r="J20" i="1"/>
  <c r="J21" i="1"/>
  <c r="J22" i="1"/>
  <c r="J23" i="1"/>
  <c r="J24" i="1"/>
  <c r="J25" i="1"/>
  <c r="J26" i="1"/>
  <c r="J27" i="1"/>
  <c r="J2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5" i="1" s="1"/>
  <c r="A56" i="1" s="1"/>
  <c r="A57" i="1" s="1"/>
  <c r="A58" i="1" s="1"/>
  <c r="A59" i="1" s="1"/>
  <c r="A60" i="1" s="1"/>
  <c r="A61" i="1" s="1"/>
  <c r="A62" i="1" s="1"/>
  <c r="A63" i="1" s="1"/>
  <c r="J42" i="1"/>
  <c r="J9" i="1"/>
  <c r="J43" i="1"/>
  <c r="J44" i="1"/>
  <c r="J45" i="1"/>
  <c r="J46" i="1"/>
  <c r="J10" i="1"/>
  <c r="J11" i="1"/>
  <c r="J12" i="1"/>
  <c r="J13" i="1"/>
  <c r="J14" i="1"/>
  <c r="E5" i="5"/>
  <c r="E4" i="5"/>
  <c r="E3" i="5"/>
  <c r="E2" i="5"/>
  <c r="E3" i="3"/>
  <c r="E4" i="3"/>
  <c r="E5" i="3"/>
  <c r="E6" i="3"/>
  <c r="E2" i="3"/>
  <c r="E3" i="2"/>
  <c r="E4" i="2"/>
  <c r="E5" i="2"/>
  <c r="E6" i="2"/>
  <c r="E2" i="2"/>
  <c r="J48" i="1"/>
  <c r="J49" i="1"/>
  <c r="J50" i="1"/>
  <c r="J51" i="1"/>
  <c r="J52" i="1"/>
  <c r="J55" i="1"/>
  <c r="J56" i="1"/>
  <c r="J57" i="1"/>
  <c r="J58" i="1"/>
  <c r="J59" i="1"/>
  <c r="J60" i="1"/>
  <c r="J35" i="1"/>
  <c r="J32" i="1"/>
  <c r="J17" i="1"/>
  <c r="J31" i="1"/>
  <c r="J33" i="1"/>
  <c r="J34" i="1"/>
  <c r="A64" i="1" l="1"/>
  <c r="A65" i="1" s="1"/>
  <c r="A66" i="1" s="1"/>
  <c r="A67" i="1" s="1"/>
  <c r="A53" i="1"/>
  <c r="A54" i="1" s="1"/>
</calcChain>
</file>

<file path=xl/sharedStrings.xml><?xml version="1.0" encoding="utf-8"?>
<sst xmlns="http://schemas.openxmlformats.org/spreadsheetml/2006/main" count="609" uniqueCount="220">
  <si>
    <t>Policy Management</t>
  </si>
  <si>
    <t>Dept</t>
  </si>
  <si>
    <t>IA</t>
  </si>
  <si>
    <t>S/N</t>
  </si>
  <si>
    <t>Work Title</t>
  </si>
  <si>
    <t>Color belts training</t>
  </si>
  <si>
    <t>Kaizen program</t>
  </si>
  <si>
    <t>Six Sigma deployment projects</t>
  </si>
  <si>
    <t>START</t>
  </si>
  <si>
    <t>END</t>
  </si>
  <si>
    <t>DAYS</t>
  </si>
  <si>
    <t>Remarks</t>
  </si>
  <si>
    <t>Urgent</t>
  </si>
  <si>
    <t>Power bi Dashboard Review</t>
  </si>
  <si>
    <t>Project</t>
  </si>
  <si>
    <t>Monthly</t>
  </si>
  <si>
    <t>Production</t>
  </si>
  <si>
    <t>PROGRESS %</t>
  </si>
  <si>
    <t>Hoshin Kanri</t>
  </si>
  <si>
    <t>Quarterly</t>
  </si>
  <si>
    <t>Lead by</t>
  </si>
  <si>
    <t>Sarwar</t>
  </si>
  <si>
    <t>Akram</t>
  </si>
  <si>
    <t>IT</t>
  </si>
  <si>
    <t>Yearly</t>
  </si>
  <si>
    <t>Work Type</t>
  </si>
  <si>
    <t>Hemel</t>
  </si>
  <si>
    <t>Quality</t>
  </si>
  <si>
    <t>Merchandising</t>
  </si>
  <si>
    <t>Admin</t>
  </si>
  <si>
    <t>HCM</t>
  </si>
  <si>
    <t>SCM</t>
  </si>
  <si>
    <t>TPM</t>
  </si>
  <si>
    <t>Black Belt</t>
  </si>
  <si>
    <t>PC</t>
  </si>
  <si>
    <t>Packing</t>
  </si>
  <si>
    <t>PE</t>
  </si>
  <si>
    <t>Ruman</t>
  </si>
  <si>
    <t>Atiq</t>
  </si>
  <si>
    <t>Salauddin</t>
  </si>
  <si>
    <t>Shurid</t>
  </si>
  <si>
    <t>Azad</t>
  </si>
  <si>
    <t>Dipok</t>
  </si>
  <si>
    <t>Sumon</t>
  </si>
  <si>
    <t>Project Name</t>
  </si>
  <si>
    <t>Hoshin Kanri score finalization</t>
  </si>
  <si>
    <t>1st Quarter, 24 Meeting</t>
  </si>
  <si>
    <t>2nd Quarter, 24 Meeting</t>
  </si>
  <si>
    <t>3rd Quarter, 24 Meeting</t>
  </si>
  <si>
    <t>4th Quarter, 24 Meeting</t>
  </si>
  <si>
    <t>Dept.</t>
  </si>
  <si>
    <t>Reviewing Meeting with Admin</t>
  </si>
  <si>
    <t>Reviewing Meeting with HCM</t>
  </si>
  <si>
    <t>Reviewing Meeting with TPM</t>
  </si>
  <si>
    <t>Reviewing Meeting with F&amp;A</t>
  </si>
  <si>
    <t>Reviewing Meeting with Production</t>
  </si>
  <si>
    <t>1st Quarter, 24 Audit</t>
  </si>
  <si>
    <t>2nd Quarter, 24 Audit</t>
  </si>
  <si>
    <t>3rd Quarter, 24 Audit</t>
  </si>
  <si>
    <t>4th Quarter, 24 Audit</t>
  </si>
  <si>
    <t>HOD Meeting</t>
  </si>
  <si>
    <t>S6S Audit</t>
  </si>
  <si>
    <t>Monthly meeting, Jan 2024</t>
  </si>
  <si>
    <t>Monthly meeting, Feb 2024</t>
  </si>
  <si>
    <t>Monthly meeting, Mar 2024</t>
  </si>
  <si>
    <t>Monthly meeting, Apr 2024</t>
  </si>
  <si>
    <t>Monthly meeting, May 2024</t>
  </si>
  <si>
    <t>Monthly meeting, Jun 2024</t>
  </si>
  <si>
    <t>Monthly meeting, Jul 2024</t>
  </si>
  <si>
    <t>Monthly meeting, Aug 2024</t>
  </si>
  <si>
    <t>Monthly meeting, Sep 2024</t>
  </si>
  <si>
    <t>Monthly meeting, Oct 2024</t>
  </si>
  <si>
    <t>Monthly meeting, Nov 2024</t>
  </si>
  <si>
    <t>Monthly meeting, Dec 2024</t>
  </si>
  <si>
    <t>Review with HCM &amp; Admin</t>
  </si>
  <si>
    <t>Review with IM</t>
  </si>
  <si>
    <t>Review with SCM</t>
  </si>
  <si>
    <t>Review with TPM</t>
  </si>
  <si>
    <t>Reviewing Meeting with IM</t>
  </si>
  <si>
    <t>Yes</t>
  </si>
  <si>
    <t>Project 1_Prod</t>
  </si>
  <si>
    <t>Project 1_Q</t>
  </si>
  <si>
    <t>Project 1_Mer</t>
  </si>
  <si>
    <t>Project 1_Admin</t>
  </si>
  <si>
    <t>Project 1_HCM</t>
  </si>
  <si>
    <t>Project 1_SCM</t>
  </si>
  <si>
    <t>Project 1_TPM</t>
  </si>
  <si>
    <t>Project 1_PC</t>
  </si>
  <si>
    <t>Project 1_PE</t>
  </si>
  <si>
    <t>Project 1_Packing</t>
  </si>
  <si>
    <t>Project 1_IT</t>
  </si>
  <si>
    <t>Sub Project/Work List</t>
  </si>
  <si>
    <t>2nd Phase</t>
  </si>
  <si>
    <t>New ERP Implementation</t>
  </si>
  <si>
    <t xml:space="preserve">Production Re-engineering </t>
  </si>
  <si>
    <t>Review with Production</t>
  </si>
  <si>
    <t>Robert</t>
  </si>
  <si>
    <t>Thomas</t>
  </si>
  <si>
    <t>Compliance st up in E floor</t>
  </si>
  <si>
    <t xml:space="preserve">Human Capital Development Program Callender </t>
  </si>
  <si>
    <t>Day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</si>
  <si>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</si>
  <si>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</si>
  <si>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</si>
  <si>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</si>
  <si>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</si>
  <si>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</si>
  <si>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</si>
  <si>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</si>
  <si>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</si>
  <si>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</si>
  <si>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</si>
  <si>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</si>
  <si>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u/>
        <sz val="11"/>
        <color theme="1"/>
        <rFont val="Calibri"/>
        <family val="2"/>
        <scheme val="minor"/>
      </rPr>
      <t>WEEK 1</t>
    </r>
    <r>
      <rPr>
        <b/>
        <sz val="11"/>
        <color theme="1"/>
        <rFont val="Calibri"/>
        <family val="2"/>
        <scheme val="minor"/>
      </rPr>
      <t xml:space="preserve">
</t>
    </r>
  </si>
  <si>
    <t>Friday</t>
  </si>
  <si>
    <t xml:space="preserve">WEEK 23 </t>
  </si>
  <si>
    <t>WEEK 36</t>
  </si>
  <si>
    <t>WEEK 48</t>
  </si>
  <si>
    <t>1. HOD Meeting-1</t>
  </si>
  <si>
    <r>
      <rPr>
        <u/>
        <sz val="11"/>
        <color theme="1"/>
        <rFont val="Calibri"/>
        <family val="2"/>
        <scheme val="minor"/>
      </rPr>
      <t>WEEK 10</t>
    </r>
    <r>
      <rPr>
        <sz val="11"/>
        <color theme="1"/>
        <rFont val="Calibri"/>
        <family val="2"/>
        <scheme val="minor"/>
      </rPr>
      <t xml:space="preserve"> </t>
    </r>
  </si>
  <si>
    <t>WEEK 44</t>
  </si>
  <si>
    <t>1.HOD Meeting
Certification 
2.Handover program-YB.BB</t>
  </si>
  <si>
    <r>
      <t>WEEK 6</t>
    </r>
    <r>
      <rPr>
        <b/>
        <sz val="11"/>
        <color theme="1"/>
        <rFont val="Calibri"/>
        <family val="2"/>
        <scheme val="minor"/>
      </rPr>
      <t xml:space="preserve">  </t>
    </r>
  </si>
  <si>
    <t>WEEK 32</t>
  </si>
  <si>
    <t>WEEK 19</t>
  </si>
  <si>
    <t>1.HOD Meeting
2.Yellow Belt Training
3. Blue Belt Training</t>
  </si>
  <si>
    <t>WEEK 40</t>
  </si>
  <si>
    <t>WEEK 2</t>
  </si>
  <si>
    <t>WEEK 15</t>
  </si>
  <si>
    <t>WEEK 28</t>
  </si>
  <si>
    <t>1.Kaizen Meeting
2.Yellow Belt Training
3. Blue Belt Training</t>
  </si>
  <si>
    <t>WEEK 35</t>
  </si>
  <si>
    <t>WEEK 49</t>
  </si>
  <si>
    <t>WEEK 24</t>
  </si>
  <si>
    <t>WEEK 11</t>
  </si>
  <si>
    <t>WEEK 45</t>
  </si>
  <si>
    <t>WEEK 7</t>
  </si>
  <si>
    <t>WEEK 33</t>
  </si>
  <si>
    <t>WEEK 20</t>
  </si>
  <si>
    <t>WEEK 41</t>
  </si>
  <si>
    <t xml:space="preserve">WEEK 3 </t>
  </si>
  <si>
    <t>WEEK 16</t>
  </si>
  <si>
    <t>WEEK 29</t>
  </si>
  <si>
    <t>WEEK 37</t>
  </si>
  <si>
    <t>WEEK 50</t>
  </si>
  <si>
    <t>WEEK 25</t>
  </si>
  <si>
    <r>
      <rPr>
        <u/>
        <sz val="11"/>
        <color theme="1"/>
        <rFont val="Calibri"/>
        <family val="2"/>
        <scheme val="minor"/>
      </rPr>
      <t>WEEK 12</t>
    </r>
    <r>
      <rPr>
        <sz val="11"/>
        <color theme="1"/>
        <rFont val="Calibri"/>
        <family val="2"/>
        <scheme val="minor"/>
      </rPr>
      <t xml:space="preserve">  </t>
    </r>
  </si>
  <si>
    <t>WEEK 46</t>
  </si>
  <si>
    <r>
      <rPr>
        <u/>
        <sz val="11"/>
        <color theme="1"/>
        <rFont val="Calibri"/>
        <family val="2"/>
        <scheme val="minor"/>
      </rPr>
      <t>WEEK 8</t>
    </r>
    <r>
      <rPr>
        <sz val="11"/>
        <color theme="1"/>
        <rFont val="Calibri"/>
        <family val="2"/>
        <scheme val="minor"/>
      </rPr>
      <t xml:space="preserve">  </t>
    </r>
  </si>
  <si>
    <t>WEEK 34</t>
  </si>
  <si>
    <t>WEEK 21</t>
  </si>
  <si>
    <t>WEEK 42</t>
  </si>
  <si>
    <t>WEEK 4</t>
  </si>
  <si>
    <t>WEEK 17</t>
  </si>
  <si>
    <t>WEEK 30</t>
  </si>
  <si>
    <t>WEEK 38</t>
  </si>
  <si>
    <t>WEEK 51</t>
  </si>
  <si>
    <t>WEEK 26</t>
  </si>
  <si>
    <t>WEEK 13</t>
  </si>
  <si>
    <t>WEEK 47</t>
  </si>
  <si>
    <t>WEEK 9</t>
  </si>
  <si>
    <t>WEEK 22</t>
  </si>
  <si>
    <t>WEEK 43</t>
  </si>
  <si>
    <t>WEEK 5</t>
  </si>
  <si>
    <t>WEEK 18</t>
  </si>
  <si>
    <t>WEEK 31</t>
  </si>
  <si>
    <t>1.Yellow Belt Training
2.Blue Belt Training</t>
  </si>
  <si>
    <t>WEEK 39</t>
  </si>
  <si>
    <t>WEEK 52</t>
  </si>
  <si>
    <t>WEEK 27</t>
  </si>
  <si>
    <t>1.HOD Meeting</t>
  </si>
  <si>
    <t>WEEK 14</t>
  </si>
  <si>
    <t>1. HOD Meeting</t>
  </si>
  <si>
    <t>1. Kaizen Meeting</t>
  </si>
  <si>
    <t xml:space="preserve">1. S6S Audit BY Blck Belt-SCM
2. S6S Meeting </t>
  </si>
  <si>
    <t xml:space="preserve">1.6 Sigma Green Belt </t>
  </si>
  <si>
    <t xml:space="preserve"> 1.HOD Meeting-2
2.6 Sigma Green Belt </t>
  </si>
  <si>
    <t xml:space="preserve"> 1.Kaizen Meeting
2. 
3.6 Sigma Green Belt </t>
  </si>
  <si>
    <t xml:space="preserve">1.
2. 6 Sigma Green Belt </t>
  </si>
  <si>
    <t xml:space="preserve">1.Yellow Belt Training
2.
3.6 Sigma Green Belt </t>
  </si>
  <si>
    <t>1. Kaizen Meeting
2.Yellow Belt Training</t>
  </si>
  <si>
    <t xml:space="preserve"> 1.Blue Belt Training
2. Yellow Belt Training
</t>
  </si>
  <si>
    <t xml:space="preserve"> 1.Yellow Belt Training
2.
3.  </t>
  </si>
  <si>
    <t xml:space="preserve"> 1.HOD Meeting
Yellow Belt Training</t>
  </si>
  <si>
    <t>1.HOD Meeting
2.Yellow Belt Training
3.Blue Belt Training</t>
  </si>
  <si>
    <t>1.S6S Audit By Black Belts- TPM &amp; Admin area
2. S6S Meeting
3.PBI Training- Basic</t>
  </si>
  <si>
    <t>1.Yellow Belt Training
2.Blue Belt Training
3.S6S Audit By Black Belts- Production
4.S6S Meeting</t>
  </si>
  <si>
    <t>1. Kaizen Meeting
2.Yellow Belt Training
3.Blue Belt Training</t>
  </si>
  <si>
    <t>1. HOD Meeting
2. Blue Belt Training</t>
  </si>
  <si>
    <t>1. Kaizen Meeting
2. Blue Belt Training</t>
  </si>
  <si>
    <t>1. Kaizen Meeting
2. Blue Belt Training
3.</t>
  </si>
  <si>
    <t>1.Blue Belt Training
2.S6S Audit By Black Belts- VGO
3.S6S Meeting
4.</t>
  </si>
  <si>
    <t>1.Blue Belt Training
2.</t>
  </si>
  <si>
    <t>1. Blue Belt Training
2.</t>
  </si>
  <si>
    <t>1.Blue Belt Training</t>
  </si>
  <si>
    <t xml:space="preserve">1. Blue Belt Training  </t>
  </si>
  <si>
    <t>1.HOD Meeting
2. PBI Training- Advance</t>
  </si>
  <si>
    <t>1.Kaizen Meeting
2. PBI Training- Basic</t>
  </si>
  <si>
    <t>1. PBI Training- Advance</t>
  </si>
  <si>
    <t>1. PBI Training- Basic</t>
  </si>
  <si>
    <t>1.
2.PBI Training- Advance</t>
  </si>
  <si>
    <t>1.
2. PBI Training- Basic</t>
  </si>
  <si>
    <t>1.Program- Reward , Recognition (S6S,Kaizen)
2.</t>
  </si>
  <si>
    <t>1.PBI Training- Basic
2.</t>
  </si>
  <si>
    <t>1.Kaizen Meeting
2.PBI Training- Advance</t>
  </si>
  <si>
    <t>1.PBI Training- Advance</t>
  </si>
  <si>
    <t>1.HOD Meeting
2.PBI Training- Basic</t>
  </si>
  <si>
    <t>1.PBI Training- Basic</t>
  </si>
  <si>
    <t>F&amp;A</t>
  </si>
  <si>
    <t>Project 2_F&amp;A</t>
  </si>
  <si>
    <t>YES if Main Project</t>
  </si>
  <si>
    <t>Project 2_Prod</t>
  </si>
  <si>
    <t>Compliance set up in E floor</t>
  </si>
  <si>
    <t>Purchase</t>
  </si>
  <si>
    <t>Project 1</t>
  </si>
  <si>
    <t>Project 1_Pur</t>
  </si>
  <si>
    <t>Sophia</t>
  </si>
  <si>
    <t>Shipping</t>
  </si>
  <si>
    <t>Project 1_Shipping</t>
  </si>
  <si>
    <t>Atrif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</si>
</sst>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FD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indexed="64"/>
      </bottom>
      <diagonal/>
    </border>
    <border>
      <left/>
      <right/>
      <top style="medium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thin">
        <color theme="0" tint="-0.14993743705557422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1499679555650502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1" applyFill="0">
      <alignment horizontal="center" vertical="center"/>
    </xf>
    <xf numFmtId="0" fontId="3" fillId="0" borderId="0"/>
    <xf numFmtId="0" fontId="1" fillId="0" borderId="1" applyFill="0">
      <alignment horizontal="left" vertical="center" indent="2"/>
    </xf>
    <xf numFmtId="0" fontId="1" fillId="0" borderId="1" applyFill="0">
      <alignment horizontal="center" vertical="center"/>
    </xf>
  </cellStyleXfs>
  <cellXfs count="132">
    <xf numFmtId="0" fontId="0" fillId="0" borderId="0" xfId="0"/>
    <xf numFmtId="9" fontId="4" fillId="3" borderId="1" xfId="1" applyFont="1" applyFill="1" applyBorder="1" applyAlignment="1">
      <alignment horizontal="center" vertical="center"/>
    </xf>
    <xf numFmtId="164" fontId="1" fillId="3" borderId="1" xfId="2" applyNumberFormat="1" applyFill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" fillId="4" borderId="1" xfId="4" applyFill="1" applyAlignment="1">
      <alignment horizontal="left" vertical="center" wrapText="1" indent="2"/>
    </xf>
    <xf numFmtId="0" fontId="1" fillId="3" borderId="1" xfId="5" applyFill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5" borderId="1" xfId="4" applyFill="1" applyAlignment="1">
      <alignment horizontal="left" vertical="center" wrapText="1" indent="2"/>
    </xf>
    <xf numFmtId="0" fontId="1" fillId="5" borderId="4" xfId="4" applyFill="1" applyBorder="1" applyAlignment="1">
      <alignment horizontal="left" vertical="center" wrapText="1" indent="2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5" borderId="6" xfId="4" applyFill="1" applyBorder="1" applyAlignment="1">
      <alignment horizontal="left" vertical="center" wrapText="1" indent="2"/>
    </xf>
    <xf numFmtId="0" fontId="1" fillId="4" borderId="7" xfId="4" applyFill="1" applyBorder="1" applyAlignment="1">
      <alignment horizontal="left" vertical="center" wrapText="1" indent="2"/>
    </xf>
    <xf numFmtId="0" fontId="1" fillId="3" borderId="7" xfId="5" applyFill="1" applyBorder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164" fontId="1" fillId="3" borderId="7" xfId="2" applyNumberFormat="1" applyFill="1" applyBorder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5" borderId="9" xfId="4" applyFill="1" applyBorder="1" applyAlignment="1">
      <alignment horizontal="left" vertical="center" wrapText="1" indent="2"/>
    </xf>
    <xf numFmtId="0" fontId="1" fillId="4" borderId="10" xfId="4" applyFill="1" applyBorder="1" applyAlignment="1">
      <alignment horizontal="left" vertical="center" wrapText="1" indent="2"/>
    </xf>
    <xf numFmtId="0" fontId="1" fillId="3" borderId="10" xfId="5" applyFill="1" applyBorder="1">
      <alignment horizontal="center" vertical="center"/>
    </xf>
    <xf numFmtId="9" fontId="4" fillId="3" borderId="10" xfId="1" applyFont="1" applyFill="1" applyBorder="1" applyAlignment="1">
      <alignment horizontal="center" vertical="center"/>
    </xf>
    <xf numFmtId="164" fontId="1" fillId="3" borderId="10" xfId="2" applyNumberFormat="1" applyFill="1" applyBorder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4" borderId="7" xfId="4" applyFont="1" applyFill="1" applyBorder="1" applyAlignment="1">
      <alignment horizontal="left" vertical="center" wrapText="1" indent="2"/>
    </xf>
    <xf numFmtId="0" fontId="8" fillId="0" borderId="0" xfId="0" applyFont="1"/>
    <xf numFmtId="0" fontId="7" fillId="2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9" fillId="7" borderId="2" xfId="0" applyFon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6" borderId="26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9" borderId="28" xfId="0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8" fillId="4" borderId="31" xfId="4" applyFont="1" applyFill="1" applyBorder="1" applyAlignment="1">
      <alignment horizontal="left" vertical="center" wrapText="1" indent="2"/>
    </xf>
    <xf numFmtId="0" fontId="8" fillId="4" borderId="1" xfId="4" applyFont="1" applyFill="1" applyAlignment="1">
      <alignment horizontal="left" vertical="center" wrapText="1" indent="2"/>
    </xf>
    <xf numFmtId="0" fontId="1" fillId="5" borderId="33" xfId="4" applyFill="1" applyBorder="1" applyAlignment="1">
      <alignment horizontal="left" vertical="center" wrapText="1" indent="2"/>
    </xf>
    <xf numFmtId="0" fontId="1" fillId="4" borderId="34" xfId="4" applyFill="1" applyBorder="1" applyAlignment="1">
      <alignment horizontal="left" vertical="center" wrapText="1" indent="2"/>
    </xf>
    <xf numFmtId="0" fontId="0" fillId="0" borderId="35" xfId="0" applyBorder="1" applyAlignment="1">
      <alignment horizontal="center" vertical="center"/>
    </xf>
    <xf numFmtId="0" fontId="8" fillId="4" borderId="37" xfId="4" applyFont="1" applyFill="1" applyBorder="1" applyAlignment="1">
      <alignment horizontal="left" vertical="center" wrapText="1" indent="2"/>
    </xf>
    <xf numFmtId="164" fontId="1" fillId="3" borderId="39" xfId="2" applyNumberFormat="1" applyFill="1" applyBorder="1">
      <alignment horizontal="center" vertical="center"/>
    </xf>
    <xf numFmtId="164" fontId="1" fillId="3" borderId="40" xfId="2" applyNumberFormat="1" applyFill="1" applyBorder="1">
      <alignment horizontal="center" vertical="center"/>
    </xf>
    <xf numFmtId="0" fontId="8" fillId="5" borderId="36" xfId="4" applyFont="1" applyFill="1" applyBorder="1" applyAlignment="1">
      <alignment horizontal="left" vertical="center" wrapText="1" indent="2"/>
    </xf>
    <xf numFmtId="0" fontId="8" fillId="3" borderId="37" xfId="5" applyFont="1" applyFill="1" applyBorder="1" applyAlignment="1">
      <alignment horizontal="left" vertical="center"/>
    </xf>
    <xf numFmtId="0" fontId="8" fillId="3" borderId="37" xfId="5" applyFont="1" applyFill="1" applyBorder="1">
      <alignment horizontal="center" vertical="center"/>
    </xf>
    <xf numFmtId="9" fontId="11" fillId="3" borderId="37" xfId="1" applyFont="1" applyFill="1" applyBorder="1" applyAlignment="1">
      <alignment horizontal="center" vertical="center"/>
    </xf>
    <xf numFmtId="164" fontId="8" fillId="3" borderId="37" xfId="2" applyNumberFormat="1" applyFont="1" applyFill="1" applyBorder="1">
      <alignment horizontal="center" vertical="center"/>
    </xf>
    <xf numFmtId="164" fontId="8" fillId="3" borderId="38" xfId="2" applyNumberFormat="1" applyFont="1" applyFill="1" applyBorder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30" xfId="4" applyFont="1" applyFill="1" applyBorder="1" applyAlignment="1">
      <alignment horizontal="left" vertical="center" wrapText="1" indent="2"/>
    </xf>
    <xf numFmtId="0" fontId="8" fillId="3" borderId="31" xfId="5" applyFont="1" applyFill="1" applyBorder="1" applyAlignment="1">
      <alignment horizontal="left" vertical="center"/>
    </xf>
    <xf numFmtId="0" fontId="8" fillId="3" borderId="31" xfId="5" applyFont="1" applyFill="1" applyBorder="1">
      <alignment horizontal="center" vertical="center"/>
    </xf>
    <xf numFmtId="9" fontId="11" fillId="3" borderId="31" xfId="1" applyFont="1" applyFill="1" applyBorder="1" applyAlignment="1">
      <alignment horizontal="center" vertical="center"/>
    </xf>
    <xf numFmtId="164" fontId="8" fillId="3" borderId="31" xfId="2" applyNumberFormat="1" applyFont="1" applyFill="1" applyBorder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5" borderId="4" xfId="4" applyFont="1" applyFill="1" applyBorder="1" applyAlignment="1">
      <alignment horizontal="left" vertical="center" wrapText="1" indent="2"/>
    </xf>
    <xf numFmtId="0" fontId="8" fillId="3" borderId="1" xfId="5" applyFont="1" applyFill="1" applyAlignment="1">
      <alignment horizontal="left" vertical="center"/>
    </xf>
    <xf numFmtId="0" fontId="8" fillId="3" borderId="1" xfId="5" applyFont="1" applyFill="1">
      <alignment horizontal="center" vertical="center"/>
    </xf>
    <xf numFmtId="9" fontId="11" fillId="3" borderId="1" xfId="1" applyFont="1" applyFill="1" applyBorder="1" applyAlignment="1">
      <alignment horizontal="center" vertical="center"/>
    </xf>
    <xf numFmtId="164" fontId="8" fillId="3" borderId="1" xfId="2" applyNumberFormat="1" applyFont="1" applyFill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3" borderId="1" xfId="5" applyFont="1" applyFill="1" applyAlignment="1">
      <alignment horizontal="left" vertical="center"/>
    </xf>
    <xf numFmtId="164" fontId="8" fillId="3" borderId="39" xfId="2" applyNumberFormat="1" applyFont="1" applyFill="1" applyBorder="1">
      <alignment horizontal="center" vertical="center"/>
    </xf>
    <xf numFmtId="0" fontId="8" fillId="3" borderId="34" xfId="5" applyFont="1" applyFill="1" applyBorder="1" applyAlignment="1">
      <alignment horizontal="left" vertical="center"/>
    </xf>
    <xf numFmtId="0" fontId="8" fillId="3" borderId="34" xfId="5" applyFont="1" applyFill="1" applyBorder="1">
      <alignment horizontal="center" vertical="center"/>
    </xf>
    <xf numFmtId="9" fontId="11" fillId="3" borderId="34" xfId="1" applyFont="1" applyFill="1" applyBorder="1" applyAlignment="1">
      <alignment horizontal="center" vertical="center"/>
    </xf>
    <xf numFmtId="164" fontId="8" fillId="3" borderId="34" xfId="2" applyNumberFormat="1" applyFont="1" applyFill="1" applyBorder="1">
      <alignment horizontal="center" vertical="center"/>
    </xf>
    <xf numFmtId="164" fontId="8" fillId="3" borderId="45" xfId="2" applyNumberFormat="1" applyFont="1" applyFill="1" applyBorder="1">
      <alignment horizontal="center" vertical="center"/>
    </xf>
    <xf numFmtId="0" fontId="8" fillId="5" borderId="6" xfId="4" applyFont="1" applyFill="1" applyBorder="1" applyAlignment="1">
      <alignment horizontal="left" vertical="center" wrapText="1" indent="2"/>
    </xf>
    <xf numFmtId="0" fontId="8" fillId="3" borderId="7" xfId="5" applyFont="1" applyFill="1" applyBorder="1" applyAlignment="1">
      <alignment horizontal="left" vertical="center"/>
    </xf>
    <xf numFmtId="0" fontId="8" fillId="3" borderId="7" xfId="5" applyFont="1" applyFill="1" applyBorder="1">
      <alignment horizontal="center" vertical="center"/>
    </xf>
    <xf numFmtId="9" fontId="11" fillId="3" borderId="7" xfId="1" applyFont="1" applyFill="1" applyBorder="1" applyAlignment="1">
      <alignment horizontal="center" vertical="center"/>
    </xf>
    <xf numFmtId="164" fontId="8" fillId="3" borderId="7" xfId="2" applyNumberFormat="1" applyFont="1" applyFill="1" applyBorder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3" borderId="7" xfId="5" applyFont="1" applyFill="1" applyBorder="1" applyAlignment="1">
      <alignment horizontal="left" vertical="center"/>
    </xf>
    <xf numFmtId="0" fontId="12" fillId="3" borderId="10" xfId="5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 wrapText="1"/>
    </xf>
    <xf numFmtId="0" fontId="8" fillId="4" borderId="38" xfId="4" applyFont="1" applyFill="1" applyBorder="1" applyAlignment="1">
      <alignment horizontal="left" vertical="center" wrapText="1" indent="2"/>
    </xf>
    <xf numFmtId="0" fontId="1" fillId="4" borderId="39" xfId="4" applyFill="1" applyBorder="1" applyAlignment="1">
      <alignment horizontal="left" vertical="center" wrapText="1" indent="2"/>
    </xf>
    <xf numFmtId="0" fontId="8" fillId="4" borderId="40" xfId="4" applyFont="1" applyFill="1" applyBorder="1" applyAlignment="1">
      <alignment horizontal="left" vertical="center" wrapText="1" indent="2"/>
    </xf>
    <xf numFmtId="0" fontId="8" fillId="4" borderId="39" xfId="4" applyFont="1" applyFill="1" applyBorder="1" applyAlignment="1">
      <alignment horizontal="left" vertical="center" wrapText="1" indent="2"/>
    </xf>
    <xf numFmtId="0" fontId="8" fillId="4" borderId="45" xfId="4" applyFont="1" applyFill="1" applyBorder="1" applyAlignment="1">
      <alignment horizontal="left" vertical="center" wrapText="1" indent="2"/>
    </xf>
    <xf numFmtId="0" fontId="8" fillId="4" borderId="49" xfId="4" applyFont="1" applyFill="1" applyBorder="1" applyAlignment="1">
      <alignment horizontal="left" vertical="center" wrapText="1" indent="2"/>
    </xf>
    <xf numFmtId="0" fontId="8" fillId="4" borderId="47" xfId="4" applyFont="1" applyFill="1" applyBorder="1" applyAlignment="1">
      <alignment horizontal="left" vertical="center" wrapText="1" indent="2"/>
    </xf>
    <xf numFmtId="0" fontId="13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9" borderId="20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</cellXfs>
  <cellStyles count="6">
    <cellStyle name="Date" xfId="2" xr:uid="{17F9D2EA-9FC4-4787-B8AC-AF219800F22B}"/>
    <cellStyle name="Name" xfId="5" xr:uid="{5D82AAB7-B283-4743-A481-BF54A08B8D5C}"/>
    <cellStyle name="Normal" xfId="0" builtinId="0"/>
    <cellStyle name="Percent" xfId="1" builtinId="5"/>
    <cellStyle name="Task" xfId="4" xr:uid="{7AD35946-6813-44AE-9D08-E354EEA14FE5}"/>
    <cellStyle name="zHiddenText" xfId="3" xr:uid="{CC54C2F8-7BC5-408B-B90D-F69F241DA604}"/>
  </cellStyles>
  <dxfs count="46"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dventura-my.sharepoint.com/personal/sajadul_islam_bdventura_com/Documents/Documents/WeChat%20Files/wxid_d436s4c3zvvl22/FileStorage/MsgAttach/82fccb5e67f34d9d307b78f8a8ddebb3/File/2024-01/BI%20projec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_Project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4541-1614-48BD-A0C2-2867BAAEEA45}">
  <sheetPr filterMode="1"/>
  <dimension ref="A1:L67"/>
  <sheetViews>
    <sheetView showGridLines="0" tabSelected="1" zoomScaleNormal="100" workbookViewId="0">
      <pane xSplit="3" ySplit="1" topLeftCell="D2" activePane="bottomRight" state="frozen"/>
      <selection activeCell="K13" sqref="K13"/>
      <selection pane="topRight" activeCell="K13" sqref="K13"/>
      <selection pane="bottomLeft" activeCell="K13" sqref="K13"/>
      <selection pane="bottomRight" activeCell="G36" sqref="G36"/>
    </sheetView>
  </sheetViews>
  <sheetFormatPr defaultRowHeight="17.25" customHeight="1" x14ac:dyDescent="0.25"/>
  <cols>
    <col min="1" max="1" width="8.140625" customWidth="1"/>
    <col min="2" max="2" width="16.42578125" customWidth="1"/>
    <col min="3" max="3" width="31.7109375" style="34" customWidth="1"/>
    <col min="4" max="4" width="35" style="36" customWidth="1"/>
    <col min="5" max="5" width="11.7109375" customWidth="1"/>
    <col min="6" max="6" width="12.28515625" customWidth="1"/>
    <col min="7" max="7" width="12.140625" customWidth="1"/>
    <col min="8" max="9" width="10.140625" bestFit="1" customWidth="1"/>
    <col min="10" max="10" width="6.140625" hidden="1" customWidth="1"/>
    <col min="11" max="11" width="18.140625" customWidth="1"/>
    <col min="12" max="12" width="14.28515625" customWidth="1"/>
  </cols>
  <sheetData>
    <row r="1" spans="1:12" ht="17.25" customHeight="1" thickBot="1" x14ac:dyDescent="0.3">
      <c r="A1" s="29" t="s">
        <v>3</v>
      </c>
      <c r="B1" s="30" t="s">
        <v>1</v>
      </c>
      <c r="C1" s="95" t="s">
        <v>44</v>
      </c>
      <c r="D1" s="35" t="s">
        <v>91</v>
      </c>
      <c r="E1" s="30" t="s">
        <v>20</v>
      </c>
      <c r="F1" s="30" t="s">
        <v>25</v>
      </c>
      <c r="G1" s="30" t="s">
        <v>17</v>
      </c>
      <c r="H1" s="31" t="s">
        <v>8</v>
      </c>
      <c r="I1" s="31" t="s">
        <v>9</v>
      </c>
      <c r="J1" s="30" t="s">
        <v>10</v>
      </c>
      <c r="K1" s="32" t="s">
        <v>210</v>
      </c>
      <c r="L1" s="32" t="s">
        <v>11</v>
      </c>
    </row>
    <row r="2" spans="1:12" s="67" customFormat="1" ht="18.75" customHeight="1" thickBot="1" x14ac:dyDescent="0.3">
      <c r="A2" s="60">
        <v>1</v>
      </c>
      <c r="B2" s="57" t="s">
        <v>2</v>
      </c>
      <c r="C2" s="96" t="s">
        <v>18</v>
      </c>
      <c r="D2" s="61" t="s">
        <v>18</v>
      </c>
      <c r="E2" s="62" t="s">
        <v>21</v>
      </c>
      <c r="F2" s="62" t="s">
        <v>24</v>
      </c>
      <c r="G2" s="63">
        <f>AVERAGE(G3:G8)</f>
        <v>0.2</v>
      </c>
      <c r="H2" s="64">
        <v>45316</v>
      </c>
      <c r="I2" s="65">
        <v>45321</v>
      </c>
      <c r="J2" s="3">
        <f t="shared" ref="J2:J14" si="0">IF(OR(ISBLANK(task_start),ISBLANK(task_end)),"",task_end-task_start+1)</f>
        <v>6</v>
      </c>
      <c r="K2" s="103" t="s">
        <v>79</v>
      </c>
      <c r="L2" s="66" t="s">
        <v>12</v>
      </c>
    </row>
    <row r="3" spans="1:12" s="9" customFormat="1" ht="15.75" customHeight="1" thickBot="1" x14ac:dyDescent="0.3">
      <c r="A3" s="12">
        <f>SUM(A2+1)</f>
        <v>2</v>
      </c>
      <c r="B3" s="6" t="s">
        <v>2</v>
      </c>
      <c r="C3" s="97" t="s">
        <v>18</v>
      </c>
      <c r="D3" s="80" t="s">
        <v>45</v>
      </c>
      <c r="E3" s="7" t="s">
        <v>21</v>
      </c>
      <c r="F3" s="7" t="s">
        <v>24</v>
      </c>
      <c r="G3" s="1">
        <v>1</v>
      </c>
      <c r="H3" s="2">
        <v>45682</v>
      </c>
      <c r="I3" s="58">
        <v>45321</v>
      </c>
      <c r="J3" s="3">
        <f t="shared" si="0"/>
        <v>-360</v>
      </c>
      <c r="K3" s="104"/>
      <c r="L3" s="14"/>
    </row>
    <row r="4" spans="1:12" s="9" customFormat="1" ht="15.75" customHeight="1" thickBot="1" x14ac:dyDescent="0.3">
      <c r="A4" s="12">
        <f t="shared" ref="A4:A67" si="1">SUM(A3+1)</f>
        <v>3</v>
      </c>
      <c r="B4" s="6" t="s">
        <v>2</v>
      </c>
      <c r="C4" s="97" t="s">
        <v>18</v>
      </c>
      <c r="D4" s="80" t="s">
        <v>46</v>
      </c>
      <c r="E4" s="7" t="s">
        <v>21</v>
      </c>
      <c r="F4" s="7" t="s">
        <v>24</v>
      </c>
      <c r="G4" s="1">
        <v>0</v>
      </c>
      <c r="H4" s="2">
        <v>45386</v>
      </c>
      <c r="I4" s="58">
        <v>45397</v>
      </c>
      <c r="J4" s="3">
        <f t="shared" si="0"/>
        <v>12</v>
      </c>
      <c r="K4" s="104"/>
      <c r="L4" s="14"/>
    </row>
    <row r="5" spans="1:12" s="9" customFormat="1" ht="15.75" customHeight="1" thickBot="1" x14ac:dyDescent="0.3">
      <c r="A5" s="12">
        <f t="shared" si="1"/>
        <v>4</v>
      </c>
      <c r="B5" s="6" t="s">
        <v>2</v>
      </c>
      <c r="C5" s="97" t="s">
        <v>18</v>
      </c>
      <c r="D5" s="80" t="s">
        <v>47</v>
      </c>
      <c r="E5" s="7" t="s">
        <v>21</v>
      </c>
      <c r="F5" s="7" t="s">
        <v>24</v>
      </c>
      <c r="G5" s="1">
        <v>0</v>
      </c>
      <c r="H5" s="2">
        <v>45477</v>
      </c>
      <c r="I5" s="58">
        <v>45488</v>
      </c>
      <c r="J5" s="3">
        <f t="shared" si="0"/>
        <v>12</v>
      </c>
      <c r="K5" s="104"/>
      <c r="L5" s="14"/>
    </row>
    <row r="6" spans="1:12" s="9" customFormat="1" ht="15.75" customHeight="1" thickBot="1" x14ac:dyDescent="0.3">
      <c r="A6" s="12">
        <f t="shared" si="1"/>
        <v>5</v>
      </c>
      <c r="B6" s="6" t="s">
        <v>2</v>
      </c>
      <c r="C6" s="97" t="s">
        <v>18</v>
      </c>
      <c r="D6" s="80" t="s">
        <v>48</v>
      </c>
      <c r="E6" s="7" t="s">
        <v>21</v>
      </c>
      <c r="F6" s="7" t="s">
        <v>24</v>
      </c>
      <c r="G6" s="1">
        <v>0</v>
      </c>
      <c r="H6" s="2">
        <v>45569</v>
      </c>
      <c r="I6" s="58">
        <v>45580</v>
      </c>
      <c r="J6" s="3">
        <f t="shared" si="0"/>
        <v>12</v>
      </c>
      <c r="K6" s="104"/>
      <c r="L6" s="14"/>
    </row>
    <row r="7" spans="1:12" s="9" customFormat="1" ht="15.75" customHeight="1" thickBot="1" x14ac:dyDescent="0.3">
      <c r="A7" s="12">
        <f t="shared" si="1"/>
        <v>6</v>
      </c>
      <c r="B7" s="6" t="s">
        <v>2</v>
      </c>
      <c r="C7" s="97" t="s">
        <v>18</v>
      </c>
      <c r="D7" s="80" t="s">
        <v>49</v>
      </c>
      <c r="E7" s="7" t="s">
        <v>21</v>
      </c>
      <c r="F7" s="7" t="s">
        <v>24</v>
      </c>
      <c r="G7" s="1">
        <v>0</v>
      </c>
      <c r="H7" s="2">
        <v>45661</v>
      </c>
      <c r="I7" s="58">
        <v>45672</v>
      </c>
      <c r="J7" s="3">
        <v>12</v>
      </c>
      <c r="K7" s="104"/>
      <c r="L7" s="14"/>
    </row>
    <row r="8" spans="1:12" s="9" customFormat="1" ht="15.75" customHeight="1" thickBot="1" x14ac:dyDescent="0.3">
      <c r="A8" s="15">
        <f t="shared" si="1"/>
        <v>7</v>
      </c>
      <c r="B8" s="16"/>
      <c r="C8" s="98"/>
      <c r="D8" s="93"/>
      <c r="E8" s="17"/>
      <c r="F8" s="17"/>
      <c r="G8" s="18"/>
      <c r="H8" s="19"/>
      <c r="I8" s="59"/>
      <c r="J8" s="3"/>
      <c r="K8" s="105"/>
      <c r="L8" s="21"/>
    </row>
    <row r="9" spans="1:12" s="67" customFormat="1" ht="15.75" customHeight="1" thickBot="1" x14ac:dyDescent="0.3">
      <c r="A9" s="60">
        <f t="shared" si="1"/>
        <v>8</v>
      </c>
      <c r="B9" s="57" t="s">
        <v>2</v>
      </c>
      <c r="C9" s="96" t="s">
        <v>0</v>
      </c>
      <c r="D9" s="61" t="s">
        <v>0</v>
      </c>
      <c r="E9" s="62" t="s">
        <v>21</v>
      </c>
      <c r="F9" s="62" t="s">
        <v>14</v>
      </c>
      <c r="G9" s="63">
        <f>AVERAGE(G10:G15)</f>
        <v>0.33333333333333331</v>
      </c>
      <c r="H9" s="64">
        <v>45301</v>
      </c>
      <c r="I9" s="65">
        <v>45479</v>
      </c>
      <c r="J9" s="3">
        <f t="shared" si="0"/>
        <v>179</v>
      </c>
      <c r="K9" s="103" t="s">
        <v>79</v>
      </c>
      <c r="L9" s="66"/>
    </row>
    <row r="10" spans="1:12" s="9" customFormat="1" ht="15.75" customHeight="1" thickBot="1" x14ac:dyDescent="0.3">
      <c r="A10" s="12">
        <f t="shared" si="1"/>
        <v>9</v>
      </c>
      <c r="B10" s="6" t="s">
        <v>2</v>
      </c>
      <c r="C10" s="97" t="s">
        <v>0</v>
      </c>
      <c r="D10" s="80" t="s">
        <v>51</v>
      </c>
      <c r="E10" s="7" t="s">
        <v>21</v>
      </c>
      <c r="F10" s="7" t="s">
        <v>14</v>
      </c>
      <c r="G10" s="1">
        <v>1</v>
      </c>
      <c r="H10" s="2">
        <v>45301</v>
      </c>
      <c r="I10" s="58">
        <v>45321</v>
      </c>
      <c r="J10" s="3">
        <f t="shared" si="0"/>
        <v>21</v>
      </c>
      <c r="K10" s="104"/>
      <c r="L10" s="14"/>
    </row>
    <row r="11" spans="1:12" s="9" customFormat="1" ht="15.75" customHeight="1" thickBot="1" x14ac:dyDescent="0.3">
      <c r="A11" s="12">
        <f t="shared" si="1"/>
        <v>10</v>
      </c>
      <c r="B11" s="6" t="s">
        <v>2</v>
      </c>
      <c r="C11" s="97" t="s">
        <v>0</v>
      </c>
      <c r="D11" s="80" t="s">
        <v>52</v>
      </c>
      <c r="E11" s="7" t="s">
        <v>21</v>
      </c>
      <c r="F11" s="7" t="s">
        <v>14</v>
      </c>
      <c r="G11" s="1">
        <v>0</v>
      </c>
      <c r="H11" s="2">
        <v>45386</v>
      </c>
      <c r="I11" s="58">
        <v>45397</v>
      </c>
      <c r="J11" s="3">
        <f t="shared" si="0"/>
        <v>12</v>
      </c>
      <c r="K11" s="104"/>
      <c r="L11" s="14"/>
    </row>
    <row r="12" spans="1:12" s="9" customFormat="1" ht="15.75" customHeight="1" thickBot="1" x14ac:dyDescent="0.3">
      <c r="A12" s="12">
        <f t="shared" si="1"/>
        <v>11</v>
      </c>
      <c r="B12" s="6" t="s">
        <v>2</v>
      </c>
      <c r="C12" s="97" t="s">
        <v>0</v>
      </c>
      <c r="D12" s="80" t="s">
        <v>53</v>
      </c>
      <c r="E12" s="7" t="s">
        <v>21</v>
      </c>
      <c r="F12" s="7" t="s">
        <v>14</v>
      </c>
      <c r="G12" s="1">
        <v>0</v>
      </c>
      <c r="H12" s="2">
        <v>45416</v>
      </c>
      <c r="I12" s="58">
        <v>45416</v>
      </c>
      <c r="J12" s="3">
        <f t="shared" si="0"/>
        <v>1</v>
      </c>
      <c r="K12" s="104"/>
      <c r="L12" s="14"/>
    </row>
    <row r="13" spans="1:12" s="9" customFormat="1" ht="15.75" customHeight="1" thickBot="1" x14ac:dyDescent="0.3">
      <c r="A13" s="12">
        <f t="shared" si="1"/>
        <v>12</v>
      </c>
      <c r="B13" s="6" t="s">
        <v>2</v>
      </c>
      <c r="C13" s="97" t="s">
        <v>0</v>
      </c>
      <c r="D13" s="80" t="s">
        <v>54</v>
      </c>
      <c r="E13" s="7" t="s">
        <v>21</v>
      </c>
      <c r="F13" s="7" t="s">
        <v>14</v>
      </c>
      <c r="G13" s="1">
        <v>0</v>
      </c>
      <c r="H13" s="2">
        <v>45448</v>
      </c>
      <c r="I13" s="58">
        <v>45448</v>
      </c>
      <c r="J13" s="3">
        <f t="shared" si="0"/>
        <v>1</v>
      </c>
      <c r="K13" s="104"/>
      <c r="L13" s="14"/>
    </row>
    <row r="14" spans="1:12" s="9" customFormat="1" ht="15.75" customHeight="1" thickBot="1" x14ac:dyDescent="0.3">
      <c r="A14" s="12">
        <f t="shared" si="1"/>
        <v>13</v>
      </c>
      <c r="B14" s="6" t="s">
        <v>2</v>
      </c>
      <c r="C14" s="97" t="s">
        <v>0</v>
      </c>
      <c r="D14" s="80" t="s">
        <v>55</v>
      </c>
      <c r="E14" s="7" t="s">
        <v>21</v>
      </c>
      <c r="F14" s="7" t="s">
        <v>14</v>
      </c>
      <c r="G14" s="1">
        <v>0</v>
      </c>
      <c r="H14" s="2">
        <v>45479</v>
      </c>
      <c r="I14" s="58">
        <v>45479</v>
      </c>
      <c r="J14" s="3">
        <f t="shared" si="0"/>
        <v>1</v>
      </c>
      <c r="K14" s="104"/>
      <c r="L14" s="14"/>
    </row>
    <row r="15" spans="1:12" s="9" customFormat="1" ht="15.75" customHeight="1" thickBot="1" x14ac:dyDescent="0.3">
      <c r="A15" s="12">
        <f t="shared" si="1"/>
        <v>14</v>
      </c>
      <c r="B15" s="6" t="s">
        <v>2</v>
      </c>
      <c r="C15" s="97" t="s">
        <v>0</v>
      </c>
      <c r="D15" s="80" t="s">
        <v>78</v>
      </c>
      <c r="E15" s="7" t="s">
        <v>21</v>
      </c>
      <c r="F15" s="7" t="s">
        <v>14</v>
      </c>
      <c r="G15" s="1">
        <v>1</v>
      </c>
      <c r="H15" s="2">
        <v>45323</v>
      </c>
      <c r="I15" s="58">
        <v>45384</v>
      </c>
      <c r="J15" s="3">
        <f t="shared" ref="J15:J66" si="2">IF(OR(ISBLANK(task_start),ISBLANK(task_end)),"",task_end-task_start+1)</f>
        <v>62</v>
      </c>
      <c r="K15" s="104"/>
      <c r="L15" s="14"/>
    </row>
    <row r="16" spans="1:12" s="9" customFormat="1" ht="15.75" customHeight="1" thickBot="1" x14ac:dyDescent="0.3">
      <c r="A16" s="15">
        <f t="shared" si="1"/>
        <v>15</v>
      </c>
      <c r="B16" s="16"/>
      <c r="C16" s="98"/>
      <c r="D16" s="93"/>
      <c r="E16" s="17"/>
      <c r="F16" s="17"/>
      <c r="G16" s="18"/>
      <c r="H16" s="19"/>
      <c r="I16" s="59"/>
      <c r="J16" s="3"/>
      <c r="K16" s="105"/>
      <c r="L16" s="21"/>
    </row>
    <row r="17" spans="1:12" s="67" customFormat="1" ht="15.75" customHeight="1" thickBot="1" x14ac:dyDescent="0.3">
      <c r="A17" s="60">
        <f t="shared" si="1"/>
        <v>16</v>
      </c>
      <c r="B17" s="57" t="s">
        <v>2</v>
      </c>
      <c r="C17" s="96" t="s">
        <v>60</v>
      </c>
      <c r="D17" s="61" t="s">
        <v>60</v>
      </c>
      <c r="E17" s="62" t="s">
        <v>21</v>
      </c>
      <c r="F17" s="62" t="s">
        <v>15</v>
      </c>
      <c r="G17" s="63">
        <f>AVERAGE(G18:G30)</f>
        <v>8.3333333333333329E-2</v>
      </c>
      <c r="H17" s="64">
        <v>45292</v>
      </c>
      <c r="I17" s="65">
        <v>45657</v>
      </c>
      <c r="J17" s="3">
        <f t="shared" si="2"/>
        <v>366</v>
      </c>
      <c r="K17" s="103" t="s">
        <v>79</v>
      </c>
      <c r="L17" s="66"/>
    </row>
    <row r="18" spans="1:12" s="9" customFormat="1" ht="15.75" customHeight="1" thickBot="1" x14ac:dyDescent="0.3">
      <c r="A18" s="12">
        <f t="shared" si="1"/>
        <v>17</v>
      </c>
      <c r="B18" s="6" t="s">
        <v>2</v>
      </c>
      <c r="C18" s="97" t="s">
        <v>60</v>
      </c>
      <c r="D18" s="80" t="s">
        <v>62</v>
      </c>
      <c r="E18" s="7" t="s">
        <v>21</v>
      </c>
      <c r="F18" s="7" t="s">
        <v>15</v>
      </c>
      <c r="G18" s="1">
        <v>1</v>
      </c>
      <c r="H18" s="2">
        <v>45318</v>
      </c>
      <c r="I18" s="58">
        <v>45318</v>
      </c>
      <c r="J18" s="3">
        <f t="shared" si="2"/>
        <v>1</v>
      </c>
      <c r="K18" s="104"/>
      <c r="L18" s="14"/>
    </row>
    <row r="19" spans="1:12" s="9" customFormat="1" ht="15.75" customHeight="1" thickBot="1" x14ac:dyDescent="0.3">
      <c r="A19" s="12">
        <f t="shared" si="1"/>
        <v>18</v>
      </c>
      <c r="B19" s="6" t="s">
        <v>2</v>
      </c>
      <c r="C19" s="97" t="s">
        <v>60</v>
      </c>
      <c r="D19" s="80" t="s">
        <v>63</v>
      </c>
      <c r="E19" s="7" t="s">
        <v>21</v>
      </c>
      <c r="F19" s="7" t="s">
        <v>15</v>
      </c>
      <c r="G19" s="1">
        <v>0</v>
      </c>
      <c r="H19" s="2">
        <v>45349</v>
      </c>
      <c r="I19" s="58">
        <v>45349</v>
      </c>
      <c r="J19" s="3">
        <f t="shared" si="2"/>
        <v>1</v>
      </c>
      <c r="K19" s="104"/>
      <c r="L19" s="14"/>
    </row>
    <row r="20" spans="1:12" s="9" customFormat="1" ht="15.75" customHeight="1" thickBot="1" x14ac:dyDescent="0.3">
      <c r="A20" s="12">
        <f t="shared" si="1"/>
        <v>19</v>
      </c>
      <c r="B20" s="6" t="s">
        <v>2</v>
      </c>
      <c r="C20" s="97" t="s">
        <v>60</v>
      </c>
      <c r="D20" s="80" t="s">
        <v>64</v>
      </c>
      <c r="E20" s="7" t="s">
        <v>21</v>
      </c>
      <c r="F20" s="7" t="s">
        <v>15</v>
      </c>
      <c r="G20" s="1">
        <v>0</v>
      </c>
      <c r="H20" s="2">
        <v>45378</v>
      </c>
      <c r="I20" s="58">
        <v>45378</v>
      </c>
      <c r="J20" s="3">
        <f t="shared" si="2"/>
        <v>1</v>
      </c>
      <c r="K20" s="104"/>
      <c r="L20" s="14"/>
    </row>
    <row r="21" spans="1:12" s="9" customFormat="1" ht="15.75" customHeight="1" thickBot="1" x14ac:dyDescent="0.3">
      <c r="A21" s="12">
        <f t="shared" si="1"/>
        <v>20</v>
      </c>
      <c r="B21" s="6" t="s">
        <v>2</v>
      </c>
      <c r="C21" s="97" t="s">
        <v>60</v>
      </c>
      <c r="D21" s="80" t="s">
        <v>65</v>
      </c>
      <c r="E21" s="7" t="s">
        <v>21</v>
      </c>
      <c r="F21" s="7" t="s">
        <v>15</v>
      </c>
      <c r="G21" s="1">
        <v>0</v>
      </c>
      <c r="H21" s="2">
        <v>45409</v>
      </c>
      <c r="I21" s="58">
        <v>45409</v>
      </c>
      <c r="J21" s="3">
        <f t="shared" si="2"/>
        <v>1</v>
      </c>
      <c r="K21" s="104"/>
      <c r="L21" s="14"/>
    </row>
    <row r="22" spans="1:12" s="9" customFormat="1" ht="15.75" customHeight="1" thickBot="1" x14ac:dyDescent="0.3">
      <c r="A22" s="12">
        <f t="shared" si="1"/>
        <v>21</v>
      </c>
      <c r="B22" s="6" t="s">
        <v>2</v>
      </c>
      <c r="C22" s="97" t="s">
        <v>60</v>
      </c>
      <c r="D22" s="80" t="s">
        <v>66</v>
      </c>
      <c r="E22" s="7" t="s">
        <v>21</v>
      </c>
      <c r="F22" s="7" t="s">
        <v>15</v>
      </c>
      <c r="G22" s="1">
        <v>0</v>
      </c>
      <c r="H22" s="2">
        <v>45439</v>
      </c>
      <c r="I22" s="58">
        <v>45439</v>
      </c>
      <c r="J22" s="3">
        <f t="shared" si="2"/>
        <v>1</v>
      </c>
      <c r="K22" s="104"/>
      <c r="L22" s="14"/>
    </row>
    <row r="23" spans="1:12" s="9" customFormat="1" ht="15.75" customHeight="1" thickBot="1" x14ac:dyDescent="0.3">
      <c r="A23" s="12">
        <f t="shared" si="1"/>
        <v>22</v>
      </c>
      <c r="B23" s="6" t="s">
        <v>2</v>
      </c>
      <c r="C23" s="97" t="s">
        <v>60</v>
      </c>
      <c r="D23" s="80" t="s">
        <v>67</v>
      </c>
      <c r="E23" s="7" t="s">
        <v>21</v>
      </c>
      <c r="F23" s="7" t="s">
        <v>15</v>
      </c>
      <c r="G23" s="1">
        <v>0</v>
      </c>
      <c r="H23" s="2">
        <v>45470</v>
      </c>
      <c r="I23" s="58">
        <v>45470</v>
      </c>
      <c r="J23" s="3">
        <f t="shared" si="2"/>
        <v>1</v>
      </c>
      <c r="K23" s="104"/>
      <c r="L23" s="14"/>
    </row>
    <row r="24" spans="1:12" s="9" customFormat="1" ht="15.75" customHeight="1" thickBot="1" x14ac:dyDescent="0.3">
      <c r="A24" s="12">
        <f t="shared" si="1"/>
        <v>23</v>
      </c>
      <c r="B24" s="6" t="s">
        <v>2</v>
      </c>
      <c r="C24" s="97" t="s">
        <v>60</v>
      </c>
      <c r="D24" s="80" t="s">
        <v>68</v>
      </c>
      <c r="E24" s="7" t="s">
        <v>21</v>
      </c>
      <c r="F24" s="7" t="s">
        <v>15</v>
      </c>
      <c r="G24" s="1">
        <v>0</v>
      </c>
      <c r="H24" s="2">
        <v>45500</v>
      </c>
      <c r="I24" s="58">
        <v>45500</v>
      </c>
      <c r="J24" s="3">
        <f t="shared" si="2"/>
        <v>1</v>
      </c>
      <c r="K24" s="104"/>
      <c r="L24" s="14"/>
    </row>
    <row r="25" spans="1:12" s="9" customFormat="1" ht="15.75" customHeight="1" thickBot="1" x14ac:dyDescent="0.3">
      <c r="A25" s="12">
        <f t="shared" si="1"/>
        <v>24</v>
      </c>
      <c r="B25" s="6" t="s">
        <v>2</v>
      </c>
      <c r="C25" s="97" t="s">
        <v>60</v>
      </c>
      <c r="D25" s="80" t="s">
        <v>69</v>
      </c>
      <c r="E25" s="7" t="s">
        <v>21</v>
      </c>
      <c r="F25" s="7" t="s">
        <v>15</v>
      </c>
      <c r="G25" s="1">
        <v>0</v>
      </c>
      <c r="H25" s="2">
        <v>45531</v>
      </c>
      <c r="I25" s="58">
        <v>45531</v>
      </c>
      <c r="J25" s="3">
        <f t="shared" si="2"/>
        <v>1</v>
      </c>
      <c r="K25" s="104"/>
      <c r="L25" s="14"/>
    </row>
    <row r="26" spans="1:12" s="9" customFormat="1" ht="15.75" customHeight="1" thickBot="1" x14ac:dyDescent="0.3">
      <c r="A26" s="12">
        <f t="shared" si="1"/>
        <v>25</v>
      </c>
      <c r="B26" s="6" t="s">
        <v>2</v>
      </c>
      <c r="C26" s="97" t="s">
        <v>60</v>
      </c>
      <c r="D26" s="80" t="s">
        <v>70</v>
      </c>
      <c r="E26" s="7" t="s">
        <v>21</v>
      </c>
      <c r="F26" s="7" t="s">
        <v>15</v>
      </c>
      <c r="G26" s="1">
        <v>0</v>
      </c>
      <c r="H26" s="2">
        <v>45562</v>
      </c>
      <c r="I26" s="58">
        <v>45562</v>
      </c>
      <c r="J26" s="3">
        <f t="shared" si="2"/>
        <v>1</v>
      </c>
      <c r="K26" s="104"/>
      <c r="L26" s="14"/>
    </row>
    <row r="27" spans="1:12" s="9" customFormat="1" ht="15.75" customHeight="1" thickBot="1" x14ac:dyDescent="0.3">
      <c r="A27" s="12">
        <f t="shared" si="1"/>
        <v>26</v>
      </c>
      <c r="B27" s="6" t="s">
        <v>2</v>
      </c>
      <c r="C27" s="97" t="s">
        <v>60</v>
      </c>
      <c r="D27" s="80" t="s">
        <v>71</v>
      </c>
      <c r="E27" s="7" t="s">
        <v>21</v>
      </c>
      <c r="F27" s="7" t="s">
        <v>15</v>
      </c>
      <c r="G27" s="1">
        <v>0</v>
      </c>
      <c r="H27" s="2">
        <v>45592</v>
      </c>
      <c r="I27" s="58">
        <v>45592</v>
      </c>
      <c r="J27" s="3">
        <f t="shared" si="2"/>
        <v>1</v>
      </c>
      <c r="K27" s="104"/>
      <c r="L27" s="14"/>
    </row>
    <row r="28" spans="1:12" s="9" customFormat="1" ht="15.75" customHeight="1" thickBot="1" x14ac:dyDescent="0.3">
      <c r="A28" s="12">
        <f t="shared" si="1"/>
        <v>27</v>
      </c>
      <c r="B28" s="6" t="s">
        <v>2</v>
      </c>
      <c r="C28" s="97" t="s">
        <v>60</v>
      </c>
      <c r="D28" s="80" t="s">
        <v>72</v>
      </c>
      <c r="E28" s="7" t="s">
        <v>21</v>
      </c>
      <c r="F28" s="7" t="s">
        <v>15</v>
      </c>
      <c r="G28" s="1">
        <v>0</v>
      </c>
      <c r="H28" s="2">
        <v>45623</v>
      </c>
      <c r="I28" s="58">
        <v>45623</v>
      </c>
      <c r="J28" s="3">
        <f t="shared" si="2"/>
        <v>1</v>
      </c>
      <c r="K28" s="104"/>
      <c r="L28" s="14"/>
    </row>
    <row r="29" spans="1:12" s="9" customFormat="1" ht="15.75" customHeight="1" thickBot="1" x14ac:dyDescent="0.3">
      <c r="A29" s="12">
        <f t="shared" si="1"/>
        <v>28</v>
      </c>
      <c r="B29" s="6" t="s">
        <v>2</v>
      </c>
      <c r="C29" s="97" t="s">
        <v>60</v>
      </c>
      <c r="D29" s="80" t="s">
        <v>73</v>
      </c>
      <c r="E29" s="7" t="s">
        <v>21</v>
      </c>
      <c r="F29" s="7" t="s">
        <v>15</v>
      </c>
      <c r="G29" s="1">
        <v>0</v>
      </c>
      <c r="H29" s="2">
        <v>45653</v>
      </c>
      <c r="I29" s="58">
        <v>45653</v>
      </c>
      <c r="J29" s="3">
        <v>1</v>
      </c>
      <c r="K29" s="104"/>
      <c r="L29" s="14"/>
    </row>
    <row r="30" spans="1:12" s="9" customFormat="1" ht="15.75" customHeight="1" thickBot="1" x14ac:dyDescent="0.3">
      <c r="A30" s="15">
        <f t="shared" si="1"/>
        <v>29</v>
      </c>
      <c r="B30" s="16"/>
      <c r="C30" s="98"/>
      <c r="D30" s="93"/>
      <c r="E30" s="17"/>
      <c r="F30" s="17"/>
      <c r="G30" s="18"/>
      <c r="H30" s="19"/>
      <c r="I30" s="59"/>
      <c r="J30" s="3"/>
      <c r="K30" s="105"/>
      <c r="L30" s="21"/>
    </row>
    <row r="31" spans="1:12" s="67" customFormat="1" ht="15.75" customHeight="1" thickBot="1" x14ac:dyDescent="0.3">
      <c r="A31" s="60">
        <f t="shared" si="1"/>
        <v>30</v>
      </c>
      <c r="B31" s="57" t="s">
        <v>33</v>
      </c>
      <c r="C31" s="96" t="s">
        <v>5</v>
      </c>
      <c r="D31" s="61" t="s">
        <v>5</v>
      </c>
      <c r="E31" s="62" t="s">
        <v>21</v>
      </c>
      <c r="F31" s="62" t="s">
        <v>14</v>
      </c>
      <c r="G31" s="63">
        <v>0.2</v>
      </c>
      <c r="H31" s="64">
        <v>45337</v>
      </c>
      <c r="I31" s="65">
        <v>45641</v>
      </c>
      <c r="J31" s="3">
        <f t="shared" si="2"/>
        <v>305</v>
      </c>
      <c r="K31" s="103" t="s">
        <v>79</v>
      </c>
      <c r="L31" s="66"/>
    </row>
    <row r="32" spans="1:12" s="9" customFormat="1" ht="15.75" customHeight="1" thickBot="1" x14ac:dyDescent="0.3">
      <c r="A32" s="12">
        <f t="shared" si="1"/>
        <v>31</v>
      </c>
      <c r="B32" s="6" t="s">
        <v>33</v>
      </c>
      <c r="C32" s="99" t="s">
        <v>94</v>
      </c>
      <c r="D32" s="75" t="s">
        <v>94</v>
      </c>
      <c r="E32" s="76" t="s">
        <v>21</v>
      </c>
      <c r="F32" s="76" t="s">
        <v>14</v>
      </c>
      <c r="G32" s="77">
        <v>0</v>
      </c>
      <c r="H32" s="78">
        <v>45346</v>
      </c>
      <c r="I32" s="81">
        <v>45580</v>
      </c>
      <c r="J32" s="3">
        <f t="shared" si="2"/>
        <v>235</v>
      </c>
      <c r="K32" s="106" t="s">
        <v>79</v>
      </c>
      <c r="L32" s="14"/>
    </row>
    <row r="33" spans="1:12" s="9" customFormat="1" ht="15.75" customHeight="1" thickBot="1" x14ac:dyDescent="0.3">
      <c r="A33" s="12">
        <f t="shared" si="1"/>
        <v>32</v>
      </c>
      <c r="B33" s="6" t="s">
        <v>33</v>
      </c>
      <c r="C33" s="99" t="s">
        <v>6</v>
      </c>
      <c r="D33" s="75" t="s">
        <v>6</v>
      </c>
      <c r="E33" s="76" t="s">
        <v>21</v>
      </c>
      <c r="F33" s="76" t="s">
        <v>14</v>
      </c>
      <c r="G33" s="77">
        <v>0.8</v>
      </c>
      <c r="H33" s="78">
        <v>45327</v>
      </c>
      <c r="I33" s="81">
        <v>45655</v>
      </c>
      <c r="J33" s="3">
        <f t="shared" si="2"/>
        <v>329</v>
      </c>
      <c r="K33" s="106" t="s">
        <v>79</v>
      </c>
      <c r="L33" s="14"/>
    </row>
    <row r="34" spans="1:12" s="9" customFormat="1" ht="15.75" customHeight="1" thickBot="1" x14ac:dyDescent="0.3">
      <c r="A34" s="54">
        <f t="shared" si="1"/>
        <v>33</v>
      </c>
      <c r="B34" s="55" t="s">
        <v>33</v>
      </c>
      <c r="C34" s="100" t="s">
        <v>7</v>
      </c>
      <c r="D34" s="82" t="s">
        <v>7</v>
      </c>
      <c r="E34" s="83" t="s">
        <v>21</v>
      </c>
      <c r="F34" s="83" t="s">
        <v>14</v>
      </c>
      <c r="G34" s="84">
        <v>1</v>
      </c>
      <c r="H34" s="85">
        <v>45466</v>
      </c>
      <c r="I34" s="86">
        <v>45649</v>
      </c>
      <c r="J34" s="3">
        <f t="shared" si="2"/>
        <v>184</v>
      </c>
      <c r="K34" s="107" t="s">
        <v>79</v>
      </c>
      <c r="L34" s="56"/>
    </row>
    <row r="35" spans="1:12" s="67" customFormat="1" ht="15.75" customHeight="1" thickBot="1" x14ac:dyDescent="0.3">
      <c r="A35" s="60">
        <f>SUM(A34+1)</f>
        <v>34</v>
      </c>
      <c r="B35" s="57" t="s">
        <v>2</v>
      </c>
      <c r="C35" s="96" t="s">
        <v>13</v>
      </c>
      <c r="D35" s="61" t="s">
        <v>13</v>
      </c>
      <c r="E35" s="62" t="s">
        <v>21</v>
      </c>
      <c r="F35" s="62" t="s">
        <v>14</v>
      </c>
      <c r="G35" s="71">
        <f>AVERAGE(G36:G40)</f>
        <v>0.3</v>
      </c>
      <c r="H35" s="64">
        <v>45337</v>
      </c>
      <c r="I35" s="65">
        <v>45381</v>
      </c>
      <c r="J35" s="3">
        <f t="shared" si="2"/>
        <v>45</v>
      </c>
      <c r="K35" s="103" t="s">
        <v>79</v>
      </c>
      <c r="L35" s="66"/>
    </row>
    <row r="36" spans="1:12" s="9" customFormat="1" ht="15.75" customHeight="1" thickBot="1" x14ac:dyDescent="0.3">
      <c r="A36" s="12">
        <f t="shared" si="1"/>
        <v>35</v>
      </c>
      <c r="B36" s="6" t="s">
        <v>2</v>
      </c>
      <c r="C36" s="99" t="s">
        <v>13</v>
      </c>
      <c r="D36" s="80" t="s">
        <v>74</v>
      </c>
      <c r="E36" s="7" t="s">
        <v>21</v>
      </c>
      <c r="F36" s="7" t="s">
        <v>14</v>
      </c>
      <c r="G36" s="1">
        <v>0.3</v>
      </c>
      <c r="H36" s="2">
        <v>45337</v>
      </c>
      <c r="I36" s="58">
        <v>45337</v>
      </c>
      <c r="J36" s="3"/>
      <c r="K36" s="104"/>
      <c r="L36" s="14"/>
    </row>
    <row r="37" spans="1:12" s="9" customFormat="1" ht="15.75" customHeight="1" thickBot="1" x14ac:dyDescent="0.3">
      <c r="A37" s="12">
        <f t="shared" si="1"/>
        <v>36</v>
      </c>
      <c r="B37" s="6" t="s">
        <v>2</v>
      </c>
      <c r="C37" s="99" t="s">
        <v>13</v>
      </c>
      <c r="D37" s="80" t="s">
        <v>75</v>
      </c>
      <c r="E37" s="7" t="s">
        <v>21</v>
      </c>
      <c r="F37" s="7" t="s">
        <v>14</v>
      </c>
      <c r="G37" s="1">
        <v>0.3</v>
      </c>
      <c r="H37" s="2">
        <v>45350</v>
      </c>
      <c r="I37" s="58">
        <v>45350</v>
      </c>
      <c r="J37" s="3"/>
      <c r="K37" s="104"/>
      <c r="L37" s="14"/>
    </row>
    <row r="38" spans="1:12" s="9" customFormat="1" ht="15.75" customHeight="1" thickBot="1" x14ac:dyDescent="0.3">
      <c r="A38" s="12">
        <f t="shared" si="1"/>
        <v>37</v>
      </c>
      <c r="B38" s="6" t="s">
        <v>2</v>
      </c>
      <c r="C38" s="99" t="s">
        <v>13</v>
      </c>
      <c r="D38" s="80" t="s">
        <v>95</v>
      </c>
      <c r="E38" s="7" t="s">
        <v>21</v>
      </c>
      <c r="F38" s="7" t="s">
        <v>14</v>
      </c>
      <c r="G38" s="1">
        <v>0.3</v>
      </c>
      <c r="H38" s="2">
        <v>45366</v>
      </c>
      <c r="I38" s="58">
        <v>45366</v>
      </c>
      <c r="J38" s="3"/>
      <c r="K38" s="104"/>
      <c r="L38" s="14"/>
    </row>
    <row r="39" spans="1:12" s="9" customFormat="1" ht="15.75" customHeight="1" thickBot="1" x14ac:dyDescent="0.3">
      <c r="A39" s="12">
        <f t="shared" si="1"/>
        <v>38</v>
      </c>
      <c r="B39" s="6" t="s">
        <v>2</v>
      </c>
      <c r="C39" s="99" t="s">
        <v>13</v>
      </c>
      <c r="D39" s="80" t="s">
        <v>76</v>
      </c>
      <c r="E39" s="7" t="s">
        <v>21</v>
      </c>
      <c r="F39" s="7" t="s">
        <v>14</v>
      </c>
      <c r="G39" s="1">
        <v>0.3</v>
      </c>
      <c r="H39" s="2">
        <v>45371</v>
      </c>
      <c r="I39" s="58">
        <v>45371</v>
      </c>
      <c r="J39" s="3"/>
      <c r="K39" s="104"/>
      <c r="L39" s="14"/>
    </row>
    <row r="40" spans="1:12" s="9" customFormat="1" ht="15.75" customHeight="1" thickBot="1" x14ac:dyDescent="0.3">
      <c r="A40" s="12">
        <f t="shared" si="1"/>
        <v>39</v>
      </c>
      <c r="B40" s="6" t="s">
        <v>2</v>
      </c>
      <c r="C40" s="99" t="s">
        <v>13</v>
      </c>
      <c r="D40" s="80" t="s">
        <v>77</v>
      </c>
      <c r="E40" s="7" t="s">
        <v>21</v>
      </c>
      <c r="F40" s="7" t="s">
        <v>14</v>
      </c>
      <c r="G40" s="1">
        <v>0.3</v>
      </c>
      <c r="H40" s="2">
        <v>45381</v>
      </c>
      <c r="I40" s="58">
        <v>45381</v>
      </c>
      <c r="J40" s="3"/>
      <c r="K40" s="104"/>
      <c r="L40" s="14"/>
    </row>
    <row r="41" spans="1:12" s="9" customFormat="1" ht="15.75" customHeight="1" thickBot="1" x14ac:dyDescent="0.3">
      <c r="A41" s="15">
        <f t="shared" si="1"/>
        <v>40</v>
      </c>
      <c r="B41" s="16"/>
      <c r="C41" s="98"/>
      <c r="D41" s="93"/>
      <c r="E41" s="17"/>
      <c r="F41" s="17"/>
      <c r="G41" s="18"/>
      <c r="H41" s="19"/>
      <c r="I41" s="59"/>
      <c r="J41" s="3"/>
      <c r="K41" s="105"/>
      <c r="L41" s="21"/>
    </row>
    <row r="42" spans="1:12" s="67" customFormat="1" ht="15.75" customHeight="1" thickBot="1" x14ac:dyDescent="0.3">
      <c r="A42" s="68">
        <f t="shared" si="1"/>
        <v>41</v>
      </c>
      <c r="B42" s="52" t="s">
        <v>33</v>
      </c>
      <c r="C42" s="101" t="s">
        <v>61</v>
      </c>
      <c r="D42" s="69" t="s">
        <v>61</v>
      </c>
      <c r="E42" s="70" t="s">
        <v>21</v>
      </c>
      <c r="F42" s="70" t="s">
        <v>19</v>
      </c>
      <c r="G42" s="71">
        <f>AVERAGE(G43:G46)</f>
        <v>0.25</v>
      </c>
      <c r="H42" s="72">
        <v>45319</v>
      </c>
      <c r="I42" s="72">
        <v>45351</v>
      </c>
      <c r="J42" s="3">
        <f t="shared" si="2"/>
        <v>33</v>
      </c>
      <c r="K42" s="108" t="s">
        <v>79</v>
      </c>
      <c r="L42" s="73"/>
    </row>
    <row r="43" spans="1:12" s="9" customFormat="1" ht="15.75" customHeight="1" thickBot="1" x14ac:dyDescent="0.3">
      <c r="A43" s="12">
        <f t="shared" si="1"/>
        <v>42</v>
      </c>
      <c r="B43" s="6" t="s">
        <v>33</v>
      </c>
      <c r="C43" s="99" t="s">
        <v>61</v>
      </c>
      <c r="D43" s="80" t="s">
        <v>56</v>
      </c>
      <c r="E43" s="7" t="s">
        <v>21</v>
      </c>
      <c r="F43" s="7" t="s">
        <v>19</v>
      </c>
      <c r="G43" s="1">
        <v>1</v>
      </c>
      <c r="H43" s="2">
        <v>45386</v>
      </c>
      <c r="I43" s="2">
        <v>45397</v>
      </c>
      <c r="J43" s="3">
        <f t="shared" si="2"/>
        <v>12</v>
      </c>
      <c r="K43" s="109"/>
      <c r="L43" s="13"/>
    </row>
    <row r="44" spans="1:12" s="9" customFormat="1" ht="15.75" customHeight="1" thickBot="1" x14ac:dyDescent="0.3">
      <c r="A44" s="12">
        <f t="shared" si="1"/>
        <v>43</v>
      </c>
      <c r="B44" s="6" t="s">
        <v>33</v>
      </c>
      <c r="C44" s="99" t="s">
        <v>61</v>
      </c>
      <c r="D44" s="80" t="s">
        <v>57</v>
      </c>
      <c r="E44" s="7" t="s">
        <v>21</v>
      </c>
      <c r="F44" s="7" t="s">
        <v>19</v>
      </c>
      <c r="G44" s="1">
        <v>0</v>
      </c>
      <c r="H44" s="2">
        <v>45477</v>
      </c>
      <c r="I44" s="2">
        <v>45488</v>
      </c>
      <c r="J44" s="3">
        <f t="shared" si="2"/>
        <v>12</v>
      </c>
      <c r="K44" s="109"/>
      <c r="L44" s="13"/>
    </row>
    <row r="45" spans="1:12" s="9" customFormat="1" ht="15.75" customHeight="1" thickBot="1" x14ac:dyDescent="0.3">
      <c r="A45" s="12">
        <f t="shared" si="1"/>
        <v>44</v>
      </c>
      <c r="B45" s="6" t="s">
        <v>33</v>
      </c>
      <c r="C45" s="99" t="s">
        <v>61</v>
      </c>
      <c r="D45" s="80" t="s">
        <v>58</v>
      </c>
      <c r="E45" s="7" t="s">
        <v>21</v>
      </c>
      <c r="F45" s="7" t="s">
        <v>19</v>
      </c>
      <c r="G45" s="1">
        <v>0</v>
      </c>
      <c r="H45" s="2">
        <v>45569</v>
      </c>
      <c r="I45" s="2">
        <v>45580</v>
      </c>
      <c r="J45" s="3">
        <f t="shared" si="2"/>
        <v>12</v>
      </c>
      <c r="K45" s="109"/>
      <c r="L45" s="13"/>
    </row>
    <row r="46" spans="1:12" s="9" customFormat="1" ht="15.75" customHeight="1" thickBot="1" x14ac:dyDescent="0.3">
      <c r="A46" s="12">
        <f t="shared" si="1"/>
        <v>45</v>
      </c>
      <c r="B46" s="6" t="s">
        <v>33</v>
      </c>
      <c r="C46" s="99" t="s">
        <v>61</v>
      </c>
      <c r="D46" s="80" t="s">
        <v>59</v>
      </c>
      <c r="E46" s="7" t="s">
        <v>21</v>
      </c>
      <c r="F46" s="7" t="s">
        <v>19</v>
      </c>
      <c r="G46" s="1">
        <v>0</v>
      </c>
      <c r="H46" s="2">
        <v>45661</v>
      </c>
      <c r="I46" s="2">
        <v>45672</v>
      </c>
      <c r="J46" s="13">
        <f t="shared" si="2"/>
        <v>12</v>
      </c>
      <c r="K46" s="109"/>
    </row>
    <row r="47" spans="1:12" s="9" customFormat="1" ht="15.75" customHeight="1" thickBot="1" x14ac:dyDescent="0.3">
      <c r="A47" s="22">
        <f t="shared" si="1"/>
        <v>46</v>
      </c>
      <c r="B47" s="23"/>
      <c r="C47" s="102"/>
      <c r="D47" s="94"/>
      <c r="E47" s="24"/>
      <c r="F47" s="24"/>
      <c r="G47" s="25"/>
      <c r="H47" s="26"/>
      <c r="I47" s="26"/>
      <c r="J47" s="27"/>
      <c r="K47" s="110"/>
      <c r="L47" s="28"/>
    </row>
    <row r="48" spans="1:12" s="67" customFormat="1" ht="15.75" customHeight="1" thickBot="1" x14ac:dyDescent="0.3">
      <c r="A48" s="74">
        <f t="shared" si="1"/>
        <v>47</v>
      </c>
      <c r="B48" s="53" t="s">
        <v>16</v>
      </c>
      <c r="C48" s="99" t="s">
        <v>80</v>
      </c>
      <c r="D48" s="75" t="s">
        <v>80</v>
      </c>
      <c r="E48" s="76" t="s">
        <v>22</v>
      </c>
      <c r="F48" s="76" t="s">
        <v>14</v>
      </c>
      <c r="G48" s="77">
        <v>0.9</v>
      </c>
      <c r="H48" s="78">
        <v>45319</v>
      </c>
      <c r="I48" s="78">
        <v>45351</v>
      </c>
      <c r="J48" s="3">
        <f t="shared" si="2"/>
        <v>33</v>
      </c>
      <c r="K48" s="111" t="s">
        <v>79</v>
      </c>
      <c r="L48" s="79"/>
    </row>
    <row r="49" spans="1:12" s="67" customFormat="1" ht="15.75" customHeight="1" thickBot="1" x14ac:dyDescent="0.3">
      <c r="A49" s="74">
        <f t="shared" si="1"/>
        <v>48</v>
      </c>
      <c r="B49" s="53" t="s">
        <v>23</v>
      </c>
      <c r="C49" s="99" t="s">
        <v>90</v>
      </c>
      <c r="D49" s="75" t="s">
        <v>90</v>
      </c>
      <c r="E49" s="76" t="s">
        <v>26</v>
      </c>
      <c r="F49" s="76" t="s">
        <v>14</v>
      </c>
      <c r="G49" s="77">
        <v>0.6</v>
      </c>
      <c r="H49" s="78">
        <v>45319</v>
      </c>
      <c r="I49" s="78">
        <v>45337</v>
      </c>
      <c r="J49" s="3">
        <f t="shared" si="2"/>
        <v>19</v>
      </c>
      <c r="K49" s="111" t="s">
        <v>79</v>
      </c>
      <c r="L49" s="79"/>
    </row>
    <row r="50" spans="1:12" s="67" customFormat="1" ht="15.75" customHeight="1" thickBot="1" x14ac:dyDescent="0.3">
      <c r="A50" s="74">
        <f t="shared" si="1"/>
        <v>49</v>
      </c>
      <c r="B50" s="53" t="s">
        <v>27</v>
      </c>
      <c r="C50" s="99" t="s">
        <v>81</v>
      </c>
      <c r="D50" s="75" t="s">
        <v>81</v>
      </c>
      <c r="E50" s="76" t="s">
        <v>26</v>
      </c>
      <c r="F50" s="76" t="s">
        <v>14</v>
      </c>
      <c r="G50" s="77">
        <v>0.9</v>
      </c>
      <c r="H50" s="78">
        <v>45319</v>
      </c>
      <c r="I50" s="78">
        <v>45351</v>
      </c>
      <c r="J50" s="3">
        <f t="shared" si="2"/>
        <v>33</v>
      </c>
      <c r="K50" s="111" t="s">
        <v>79</v>
      </c>
      <c r="L50" s="79"/>
    </row>
    <row r="51" spans="1:12" s="67" customFormat="1" ht="15.75" customHeight="1" thickBot="1" x14ac:dyDescent="0.3">
      <c r="A51" s="74">
        <f t="shared" si="1"/>
        <v>50</v>
      </c>
      <c r="B51" s="53" t="s">
        <v>28</v>
      </c>
      <c r="C51" s="99" t="s">
        <v>82</v>
      </c>
      <c r="D51" s="75" t="s">
        <v>82</v>
      </c>
      <c r="E51" s="76" t="s">
        <v>37</v>
      </c>
      <c r="F51" s="76" t="s">
        <v>14</v>
      </c>
      <c r="G51" s="77">
        <v>0.6</v>
      </c>
      <c r="H51" s="78">
        <v>45319</v>
      </c>
      <c r="I51" s="78">
        <v>45342</v>
      </c>
      <c r="J51" s="3">
        <f t="shared" si="2"/>
        <v>24</v>
      </c>
      <c r="K51" s="111" t="s">
        <v>79</v>
      </c>
      <c r="L51" s="79"/>
    </row>
    <row r="52" spans="1:12" s="67" customFormat="1" ht="15.75" customHeight="1" thickBot="1" x14ac:dyDescent="0.3">
      <c r="A52" s="74">
        <f t="shared" si="1"/>
        <v>51</v>
      </c>
      <c r="B52" s="53" t="s">
        <v>29</v>
      </c>
      <c r="C52" s="99" t="s">
        <v>83</v>
      </c>
      <c r="D52" s="75" t="s">
        <v>83</v>
      </c>
      <c r="E52" s="76" t="s">
        <v>38</v>
      </c>
      <c r="F52" s="76" t="s">
        <v>14</v>
      </c>
      <c r="G52" s="77">
        <v>1</v>
      </c>
      <c r="H52" s="78">
        <v>45319</v>
      </c>
      <c r="I52" s="78">
        <v>45351</v>
      </c>
      <c r="J52" s="3">
        <f t="shared" si="2"/>
        <v>33</v>
      </c>
      <c r="K52" s="111" t="s">
        <v>79</v>
      </c>
      <c r="L52" s="79"/>
    </row>
    <row r="53" spans="1:12" s="67" customFormat="1" ht="15.75" customHeight="1" thickBot="1" x14ac:dyDescent="0.3">
      <c r="A53" s="74">
        <f t="shared" si="1"/>
        <v>52</v>
      </c>
      <c r="B53" s="53" t="s">
        <v>208</v>
      </c>
      <c r="C53" s="99" t="s">
        <v>209</v>
      </c>
      <c r="D53" s="75" t="s">
        <v>83</v>
      </c>
      <c r="E53" s="76" t="s">
        <v>38</v>
      </c>
      <c r="F53" s="76" t="s">
        <v>15</v>
      </c>
      <c r="G53" s="77">
        <v>1</v>
      </c>
      <c r="H53" s="78">
        <v>44954</v>
      </c>
      <c r="I53" s="78">
        <v>44985</v>
      </c>
      <c r="J53" s="3">
        <f t="shared" si="2"/>
        <v>32</v>
      </c>
      <c r="K53" s="111" t="s">
        <v>79</v>
      </c>
      <c r="L53" s="79"/>
    </row>
    <row r="54" spans="1:12" s="67" customFormat="1" ht="15.75" customHeight="1" thickBot="1" x14ac:dyDescent="0.3">
      <c r="A54" s="74">
        <f t="shared" si="1"/>
        <v>53</v>
      </c>
      <c r="B54" s="53" t="s">
        <v>16</v>
      </c>
      <c r="C54" s="99" t="s">
        <v>211</v>
      </c>
      <c r="D54" s="75" t="s">
        <v>80</v>
      </c>
      <c r="E54" s="76" t="s">
        <v>22</v>
      </c>
      <c r="F54" s="76" t="s">
        <v>14</v>
      </c>
      <c r="G54" s="77">
        <v>0.9</v>
      </c>
      <c r="H54" s="78">
        <v>45319</v>
      </c>
      <c r="I54" s="78">
        <v>45351</v>
      </c>
      <c r="J54" s="3">
        <f t="shared" si="2"/>
        <v>33</v>
      </c>
      <c r="K54" s="111" t="s">
        <v>79</v>
      </c>
      <c r="L54" s="79"/>
    </row>
    <row r="55" spans="1:12" s="67" customFormat="1" ht="15.75" customHeight="1" thickBot="1" x14ac:dyDescent="0.3">
      <c r="A55" s="74">
        <f>SUM(A52+1)</f>
        <v>52</v>
      </c>
      <c r="B55" s="53" t="s">
        <v>30</v>
      </c>
      <c r="C55" s="99" t="s">
        <v>84</v>
      </c>
      <c r="D55" s="75" t="s">
        <v>84</v>
      </c>
      <c r="E55" s="76" t="s">
        <v>38</v>
      </c>
      <c r="F55" s="76" t="s">
        <v>14</v>
      </c>
      <c r="G55" s="77">
        <v>0.6</v>
      </c>
      <c r="H55" s="78">
        <v>45321</v>
      </c>
      <c r="I55" s="78">
        <v>45344</v>
      </c>
      <c r="J55" s="3">
        <f t="shared" si="2"/>
        <v>24</v>
      </c>
      <c r="K55" s="111" t="s">
        <v>79</v>
      </c>
      <c r="L55" s="79"/>
    </row>
    <row r="56" spans="1:12" s="67" customFormat="1" ht="15.75" customHeight="1" thickBot="1" x14ac:dyDescent="0.3">
      <c r="A56" s="74">
        <f t="shared" si="1"/>
        <v>53</v>
      </c>
      <c r="B56" s="53" t="s">
        <v>31</v>
      </c>
      <c r="C56" s="99" t="s">
        <v>85</v>
      </c>
      <c r="D56" s="75" t="s">
        <v>85</v>
      </c>
      <c r="E56" s="76" t="s">
        <v>40</v>
      </c>
      <c r="F56" s="76" t="s">
        <v>14</v>
      </c>
      <c r="G56" s="77">
        <v>0.9</v>
      </c>
      <c r="H56" s="78">
        <v>45319</v>
      </c>
      <c r="I56" s="78">
        <v>45351</v>
      </c>
      <c r="J56" s="3">
        <f t="shared" si="2"/>
        <v>33</v>
      </c>
      <c r="K56" s="111" t="s">
        <v>79</v>
      </c>
      <c r="L56" s="79"/>
    </row>
    <row r="57" spans="1:12" s="67" customFormat="1" ht="15.75" customHeight="1" thickBot="1" x14ac:dyDescent="0.3">
      <c r="A57" s="74">
        <f t="shared" si="1"/>
        <v>54</v>
      </c>
      <c r="B57" s="53" t="s">
        <v>32</v>
      </c>
      <c r="C57" s="99" t="s">
        <v>86</v>
      </c>
      <c r="D57" s="75" t="s">
        <v>86</v>
      </c>
      <c r="E57" s="76" t="s">
        <v>39</v>
      </c>
      <c r="F57" s="76" t="s">
        <v>14</v>
      </c>
      <c r="G57" s="77">
        <v>0</v>
      </c>
      <c r="H57" s="78">
        <v>45321</v>
      </c>
      <c r="I57" s="78">
        <v>45344</v>
      </c>
      <c r="J57" s="3">
        <f t="shared" si="2"/>
        <v>24</v>
      </c>
      <c r="K57" s="111" t="s">
        <v>79</v>
      </c>
      <c r="L57" s="79"/>
    </row>
    <row r="58" spans="1:12" s="67" customFormat="1" ht="15.75" customHeight="1" thickBot="1" x14ac:dyDescent="0.3">
      <c r="A58" s="74">
        <f t="shared" si="1"/>
        <v>55</v>
      </c>
      <c r="B58" s="53" t="s">
        <v>34</v>
      </c>
      <c r="C58" s="99" t="s">
        <v>87</v>
      </c>
      <c r="D58" s="75" t="s">
        <v>87</v>
      </c>
      <c r="E58" s="76" t="s">
        <v>41</v>
      </c>
      <c r="F58" s="76" t="s">
        <v>14</v>
      </c>
      <c r="G58" s="77">
        <v>0.6</v>
      </c>
      <c r="H58" s="78">
        <v>45321</v>
      </c>
      <c r="I58" s="78">
        <v>45344</v>
      </c>
      <c r="J58" s="3">
        <f t="shared" si="2"/>
        <v>24</v>
      </c>
      <c r="K58" s="111" t="s">
        <v>79</v>
      </c>
      <c r="L58" s="79"/>
    </row>
    <row r="59" spans="1:12" s="67" customFormat="1" ht="15.75" customHeight="1" thickBot="1" x14ac:dyDescent="0.3">
      <c r="A59" s="74">
        <f t="shared" si="1"/>
        <v>56</v>
      </c>
      <c r="B59" s="53" t="s">
        <v>36</v>
      </c>
      <c r="C59" s="99" t="s">
        <v>88</v>
      </c>
      <c r="D59" s="75" t="s">
        <v>88</v>
      </c>
      <c r="E59" s="76" t="s">
        <v>42</v>
      </c>
      <c r="F59" s="76" t="s">
        <v>14</v>
      </c>
      <c r="G59" s="77">
        <v>0.9</v>
      </c>
      <c r="H59" s="78">
        <v>45320</v>
      </c>
      <c r="I59" s="78">
        <v>45342</v>
      </c>
      <c r="J59" s="3">
        <f t="shared" si="2"/>
        <v>23</v>
      </c>
      <c r="K59" s="111" t="s">
        <v>79</v>
      </c>
      <c r="L59" s="79"/>
    </row>
    <row r="60" spans="1:12" s="67" customFormat="1" ht="15.75" customHeight="1" thickBot="1" x14ac:dyDescent="0.3">
      <c r="A60" s="74">
        <f t="shared" si="1"/>
        <v>57</v>
      </c>
      <c r="B60" s="53" t="s">
        <v>35</v>
      </c>
      <c r="C60" s="99" t="s">
        <v>89</v>
      </c>
      <c r="D60" s="75" t="s">
        <v>89</v>
      </c>
      <c r="E60" s="76" t="s">
        <v>43</v>
      </c>
      <c r="F60" s="76" t="s">
        <v>14</v>
      </c>
      <c r="G60" s="77">
        <v>0</v>
      </c>
      <c r="H60" s="78">
        <v>45316</v>
      </c>
      <c r="I60" s="78">
        <v>45351</v>
      </c>
      <c r="J60" s="3">
        <f t="shared" si="2"/>
        <v>36</v>
      </c>
      <c r="K60" s="111" t="s">
        <v>79</v>
      </c>
      <c r="L60" s="79"/>
    </row>
    <row r="61" spans="1:12" s="67" customFormat="1" ht="15.75" customHeight="1" thickBot="1" x14ac:dyDescent="0.3">
      <c r="A61" s="74">
        <f t="shared" si="1"/>
        <v>58</v>
      </c>
      <c r="B61" s="53" t="s">
        <v>29</v>
      </c>
      <c r="C61" s="99" t="s">
        <v>92</v>
      </c>
      <c r="D61" s="75" t="s">
        <v>92</v>
      </c>
      <c r="E61" s="76" t="s">
        <v>97</v>
      </c>
      <c r="F61" s="76" t="s">
        <v>14</v>
      </c>
      <c r="G61" s="77">
        <v>0</v>
      </c>
      <c r="H61" s="78">
        <v>45324</v>
      </c>
      <c r="I61" s="78">
        <v>45716</v>
      </c>
      <c r="J61" s="3">
        <f t="shared" si="2"/>
        <v>393</v>
      </c>
      <c r="K61" s="111" t="s">
        <v>79</v>
      </c>
      <c r="L61" s="79"/>
    </row>
    <row r="62" spans="1:12" s="67" customFormat="1" ht="15.75" customHeight="1" thickBot="1" x14ac:dyDescent="0.3">
      <c r="A62" s="74">
        <f t="shared" si="1"/>
        <v>59</v>
      </c>
      <c r="B62" s="53" t="s">
        <v>29</v>
      </c>
      <c r="C62" s="99" t="s">
        <v>212</v>
      </c>
      <c r="D62" s="75" t="s">
        <v>98</v>
      </c>
      <c r="E62" s="76" t="s">
        <v>97</v>
      </c>
      <c r="F62" s="76" t="s">
        <v>14</v>
      </c>
      <c r="G62" s="77">
        <v>0.5</v>
      </c>
      <c r="H62" s="78">
        <v>44959</v>
      </c>
      <c r="I62" s="78">
        <v>45654</v>
      </c>
      <c r="J62" s="3">
        <f t="shared" si="2"/>
        <v>696</v>
      </c>
      <c r="K62" s="111" t="s">
        <v>79</v>
      </c>
      <c r="L62" s="79"/>
    </row>
    <row r="63" spans="1:12" s="67" customFormat="1" ht="15.75" customHeight="1" thickBot="1" x14ac:dyDescent="0.3">
      <c r="A63" s="74">
        <f t="shared" si="1"/>
        <v>60</v>
      </c>
      <c r="B63" s="53" t="s">
        <v>31</v>
      </c>
      <c r="C63" s="99" t="s">
        <v>93</v>
      </c>
      <c r="D63" s="75" t="s">
        <v>93</v>
      </c>
      <c r="E63" s="76" t="s">
        <v>96</v>
      </c>
      <c r="F63" s="76" t="s">
        <v>14</v>
      </c>
      <c r="G63" s="77">
        <v>0</v>
      </c>
      <c r="H63" s="78">
        <v>45324</v>
      </c>
      <c r="I63" s="78">
        <v>45502</v>
      </c>
      <c r="J63" s="3">
        <f t="shared" si="2"/>
        <v>179</v>
      </c>
      <c r="K63" s="111" t="s">
        <v>79</v>
      </c>
      <c r="L63" s="79"/>
    </row>
    <row r="64" spans="1:12" s="67" customFormat="1" ht="15.75" customHeight="1" thickBot="1" x14ac:dyDescent="0.3">
      <c r="A64" s="74">
        <f t="shared" si="1"/>
        <v>61</v>
      </c>
      <c r="B64" s="53" t="s">
        <v>213</v>
      </c>
      <c r="C64" s="99" t="s">
        <v>214</v>
      </c>
      <c r="D64" s="75" t="s">
        <v>215</v>
      </c>
      <c r="E64" s="76" t="s">
        <v>216</v>
      </c>
      <c r="F64" s="76" t="s">
        <v>14</v>
      </c>
      <c r="G64" s="77">
        <v>0</v>
      </c>
      <c r="H64" s="78">
        <v>45324</v>
      </c>
      <c r="I64" s="78">
        <v>45502</v>
      </c>
      <c r="J64" s="111" t="s">
        <v>79</v>
      </c>
      <c r="K64" s="111" t="s">
        <v>79</v>
      </c>
      <c r="L64" s="79"/>
    </row>
    <row r="65" spans="1:12" s="67" customFormat="1" ht="15.75" customHeight="1" thickBot="1" x14ac:dyDescent="0.3">
      <c r="A65" s="74">
        <f t="shared" si="1"/>
        <v>62</v>
      </c>
      <c r="B65" s="53" t="s">
        <v>217</v>
      </c>
      <c r="C65" s="99" t="s">
        <v>214</v>
      </c>
      <c r="D65" s="75" t="s">
        <v>218</v>
      </c>
      <c r="E65" s="76" t="s">
        <v>219</v>
      </c>
      <c r="F65" s="76" t="s">
        <v>14</v>
      </c>
      <c r="G65" s="77">
        <v>0</v>
      </c>
      <c r="H65" s="78">
        <v>45324</v>
      </c>
      <c r="I65" s="78">
        <v>45502</v>
      </c>
      <c r="J65" s="111" t="s">
        <v>79</v>
      </c>
      <c r="K65" s="111" t="s">
        <v>79</v>
      </c>
      <c r="L65" s="79"/>
    </row>
    <row r="66" spans="1:12" s="67" customFormat="1" ht="15.75" customHeight="1" thickBot="1" x14ac:dyDescent="0.3">
      <c r="A66" s="74">
        <f t="shared" si="1"/>
        <v>63</v>
      </c>
      <c r="B66" s="53"/>
      <c r="C66" s="99"/>
      <c r="D66" s="75"/>
      <c r="E66" s="76"/>
      <c r="F66" s="76"/>
      <c r="G66" s="77"/>
      <c r="H66" s="78"/>
      <c r="I66" s="78"/>
      <c r="J66" s="3" t="str">
        <f t="shared" si="2"/>
        <v/>
      </c>
      <c r="K66" s="111"/>
      <c r="L66" s="79"/>
    </row>
    <row r="67" spans="1:12" s="67" customFormat="1" ht="15.75" customHeight="1" thickBot="1" x14ac:dyDescent="0.3">
      <c r="A67" s="87">
        <f t="shared" si="1"/>
        <v>64</v>
      </c>
      <c r="B67" s="33"/>
      <c r="C67" s="98"/>
      <c r="D67" s="88"/>
      <c r="E67" s="89"/>
      <c r="F67" s="89"/>
      <c r="G67" s="90"/>
      <c r="H67" s="91"/>
      <c r="I67" s="91"/>
      <c r="J67" s="20"/>
      <c r="K67" s="112"/>
      <c r="L67" s="92"/>
    </row>
  </sheetData>
  <autoFilter ref="A1:L67" xr:uid="{D2FE4541-1614-48BD-A0C2-2867BAAEEA45}">
    <filterColumn colId="10">
      <customFilters>
        <customFilter operator="notEqual" val=" "/>
      </customFilters>
    </filterColumn>
  </autoFilter>
  <phoneticPr fontId="6" type="noConversion"/>
  <conditionalFormatting sqref="G48:G67 G2:G42">
    <cfRule type="dataBar" priority="48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{4C20AC9C-60C0-498D-B493-49C00B37BBE1}</x14:id>
        </ext>
      </extLst>
    </cfRule>
  </conditionalFormatting>
  <conditionalFormatting sqref="G48:G67 G2:G42">
    <cfRule type="containsText" dxfId="45" priority="47" operator="containsText" text="Done">
      <formula>NOT(ISERROR(SEARCH("Done",G2)))</formula>
    </cfRule>
  </conditionalFormatting>
  <conditionalFormatting sqref="G48:G1048576 G1:G42">
    <cfRule type="cellIs" dxfId="44" priority="43" operator="equal">
      <formula>"Under Progress"</formula>
    </cfRule>
  </conditionalFormatting>
  <conditionalFormatting sqref="L2:L11">
    <cfRule type="expression" dxfId="43" priority="40">
      <formula>AND(TODAY()&gt;=#REF!,TODAY()&lt;#REF!)</formula>
    </cfRule>
  </conditionalFormatting>
  <conditionalFormatting sqref="L2:L11">
    <cfRule type="expression" dxfId="42" priority="41">
      <formula>AND(task_start&lt;=#REF!,ROUNDDOWN((task_end-task_start+1)*task_progress,0)+task_start-1&gt;=#REF!)</formula>
    </cfRule>
    <cfRule type="expression" dxfId="41" priority="42" stopIfTrue="1">
      <formula>AND(task_end&gt;=#REF!,task_start&lt;#REF!)</formula>
    </cfRule>
  </conditionalFormatting>
  <conditionalFormatting sqref="G10:G14">
    <cfRule type="dataBar" priority="3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{939546A0-72C7-4E38-B8F6-CE9B25BB346C}</x14:id>
        </ext>
      </extLst>
    </cfRule>
  </conditionalFormatting>
  <conditionalFormatting sqref="G10:G14">
    <cfRule type="containsText" dxfId="40" priority="32" operator="containsText" text="Done">
      <formula>NOT(ISERROR(SEARCH("Done",G10)))</formula>
    </cfRule>
  </conditionalFormatting>
  <conditionalFormatting sqref="G10:G14">
    <cfRule type="cellIs" dxfId="39" priority="31" operator="equal">
      <formula>"Under Progress"</formula>
    </cfRule>
  </conditionalFormatting>
  <conditionalFormatting sqref="L12:L14">
    <cfRule type="expression" dxfId="38" priority="34">
      <formula>AND(TODAY()&gt;=#REF!,TODAY()&lt;#REF!)</formula>
    </cfRule>
  </conditionalFormatting>
  <conditionalFormatting sqref="L12:L14">
    <cfRule type="expression" dxfId="37" priority="35">
      <formula>AND(task_start&lt;=#REF!,ROUNDDOWN((task_end-task_start+1)*task_progress,0)+task_start-1&gt;=#REF!)</formula>
    </cfRule>
    <cfRule type="expression" dxfId="36" priority="36" stopIfTrue="1">
      <formula>AND(task_end&gt;=#REF!,task_start&lt;#REF!)</formula>
    </cfRule>
  </conditionalFormatting>
  <conditionalFormatting sqref="K2:L45 J46:K46 K47:L67">
    <cfRule type="expression" dxfId="35" priority="65">
      <formula>AND(TODAY()&gt;=#REF!,TODAY()&lt;#REF!)</formula>
    </cfRule>
  </conditionalFormatting>
  <conditionalFormatting sqref="K2:L45 J46:K46 K47:L67">
    <cfRule type="expression" dxfId="34" priority="66">
      <formula>AND(task_start&lt;=#REF!,ROUNDDOWN((task_end-task_start+1)*task_progress,0)+task_start-1&gt;=#REF!)</formula>
    </cfRule>
    <cfRule type="expression" dxfId="33" priority="67" stopIfTrue="1">
      <formula>AND(task_end&gt;=#REF!,task_start&lt;#REF!)</formula>
    </cfRule>
  </conditionalFormatting>
  <conditionalFormatting sqref="G43:G47">
    <cfRule type="dataBar" priority="30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{EE36A33E-3BFA-40B1-8320-2CB899198224}</x14:id>
        </ext>
      </extLst>
    </cfRule>
  </conditionalFormatting>
  <conditionalFormatting sqref="G43:G47">
    <cfRule type="containsText" dxfId="32" priority="29" operator="containsText" text="Done">
      <formula>NOT(ISERROR(SEARCH("Done",G43)))</formula>
    </cfRule>
  </conditionalFormatting>
  <conditionalFormatting sqref="G43:G47">
    <cfRule type="cellIs" dxfId="31" priority="28" operator="equal">
      <formula>"Under Progress"</formula>
    </cfRule>
  </conditionalFormatting>
  <conditionalFormatting sqref="L17">
    <cfRule type="expression" dxfId="30" priority="25">
      <formula>AND(TODAY()&gt;=#REF!,TODAY()&lt;#REF!)</formula>
    </cfRule>
  </conditionalFormatting>
  <conditionalFormatting sqref="L17">
    <cfRule type="expression" dxfId="29" priority="26">
      <formula>AND(task_start&lt;=#REF!,ROUNDDOWN((task_end-task_start+1)*task_progress,0)+task_start-1&gt;=#REF!)</formula>
    </cfRule>
    <cfRule type="expression" dxfId="28" priority="27" stopIfTrue="1">
      <formula>AND(task_end&gt;=#REF!,task_start&lt;#REF!)</formula>
    </cfRule>
  </conditionalFormatting>
  <conditionalFormatting sqref="K2:K11">
    <cfRule type="expression" dxfId="27" priority="19">
      <formula>AND(TODAY()&gt;=#REF!,TODAY()&lt;#REF!)</formula>
    </cfRule>
  </conditionalFormatting>
  <conditionalFormatting sqref="K2:K11">
    <cfRule type="expression" dxfId="26" priority="20">
      <formula>AND(task_start&lt;=#REF!,ROUNDDOWN((task_end-task_start+1)*task_progress,0)+task_start-1&gt;=#REF!)</formula>
    </cfRule>
    <cfRule type="expression" dxfId="25" priority="21" stopIfTrue="1">
      <formula>AND(task_end&gt;=#REF!,task_start&lt;#REF!)</formula>
    </cfRule>
  </conditionalFormatting>
  <conditionalFormatting sqref="K12:K14">
    <cfRule type="expression" dxfId="24" priority="16">
      <formula>AND(TODAY()&gt;=#REF!,TODAY()&lt;#REF!)</formula>
    </cfRule>
  </conditionalFormatting>
  <conditionalFormatting sqref="K12:K14">
    <cfRule type="expression" dxfId="23" priority="17">
      <formula>AND(task_start&lt;=#REF!,ROUNDDOWN((task_end-task_start+1)*task_progress,0)+task_start-1&gt;=#REF!)</formula>
    </cfRule>
    <cfRule type="expression" dxfId="22" priority="18" stopIfTrue="1">
      <formula>AND(task_end&gt;=#REF!,task_start&lt;#REF!)</formula>
    </cfRule>
  </conditionalFormatting>
  <conditionalFormatting sqref="K17">
    <cfRule type="expression" dxfId="21" priority="13">
      <formula>AND(TODAY()&gt;=#REF!,TODAY()&lt;#REF!)</formula>
    </cfRule>
  </conditionalFormatting>
  <conditionalFormatting sqref="K17">
    <cfRule type="expression" dxfId="20" priority="14">
      <formula>AND(task_start&lt;=#REF!,ROUNDDOWN((task_end-task_start+1)*task_progress,0)+task_start-1&gt;=#REF!)</formula>
    </cfRule>
    <cfRule type="expression" dxfId="19" priority="15" stopIfTrue="1">
      <formula>AND(task_end&gt;=#REF!,task_start&lt;#REF!)</formula>
    </cfRule>
  </conditionalFormatting>
  <conditionalFormatting sqref="J64:J65">
    <cfRule type="expression" dxfId="18" priority="7">
      <formula>AND(TODAY()&gt;=#REF!,TODAY()&lt;#REF!)</formula>
    </cfRule>
  </conditionalFormatting>
  <conditionalFormatting sqref="J64:J65">
    <cfRule type="expression" dxfId="17" priority="8">
      <formula>AND(task_start&lt;=#REF!,ROUNDDOWN((task_end-task_start+1)*task_progress,0)+task_start-1&gt;=#REF!)</formula>
    </cfRule>
    <cfRule type="expression" dxfId="16" priority="9" stopIfTrue="1">
      <formula>AND(task_end&gt;=#REF!,task_start&lt;#REF!)</formula>
    </cfRule>
  </conditionalFormatting>
  <dataValidations count="1">
    <dataValidation type="date" allowBlank="1" showInputMessage="1" showErrorMessage="1" sqref="H2:I104" xr:uid="{0E49810D-775E-475F-B963-4EB089FC3130}">
      <formula1>45292</formula1>
      <formula2>55153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20AC9C-60C0-498D-B493-49C00B37BBE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G48:G67 G2:G42</xm:sqref>
        </x14:conditionalFormatting>
        <x14:conditionalFormatting xmlns:xm="http://schemas.microsoft.com/office/excel/2006/main">
          <x14:cfRule type="dataBar" id="{939546A0-72C7-4E38-B8F6-CE9B25BB346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G10:G14</xm:sqref>
        </x14:conditionalFormatting>
        <x14:conditionalFormatting xmlns:xm="http://schemas.microsoft.com/office/excel/2006/main">
          <x14:cfRule type="dataBar" id="{EE36A33E-3BFA-40B1-8320-2CB89919822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G43:G47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77B2540-DA21-4E08-9F16-9B7CD9AD2DA3}">
          <x14:formula1>
            <xm:f>Sheet1!$A$1</xm:f>
          </x14:formula1>
          <xm:sqref>A1</xm:sqref>
        </x14:dataValidation>
        <x14:dataValidation type="list" allowBlank="1" showInputMessage="1" showErrorMessage="1" xr:uid="{8D938736-DD9B-4074-96B0-6CF866B2D7B0}">
          <x14:formula1>
            <xm:f>Sheet1!$B$1</xm:f>
          </x14:formula1>
          <xm:sqref>B1</xm:sqref>
        </x14:dataValidation>
        <x14:dataValidation type="list" allowBlank="1" showInputMessage="1" showErrorMessage="1" xr:uid="{745AA820-6FE5-40A3-8D5A-AD52082CF1EB}">
          <x14:formula1>
            <xm:f>Sheet1!$C$1</xm:f>
          </x14:formula1>
          <xm:sqref>C1</xm:sqref>
        </x14:dataValidation>
        <x14:dataValidation type="list" allowBlank="1" showInputMessage="1" showErrorMessage="1" xr:uid="{2DA6F16C-CACB-4C3E-90CC-4577E200B579}">
          <x14:formula1>
            <xm:f>Sheet1!$D$1</xm:f>
          </x14:formula1>
          <xm:sqref>D1</xm:sqref>
        </x14:dataValidation>
        <x14:dataValidation type="list" allowBlank="1" showInputMessage="1" showErrorMessage="1" xr:uid="{5F9BF913-A88F-4B0B-A4BD-16D0C017E2E8}">
          <x14:formula1>
            <xm:f>Sheet1!$E$1</xm:f>
          </x14:formula1>
          <xm:sqref>E1</xm:sqref>
        </x14:dataValidation>
        <x14:dataValidation type="list" allowBlank="1" showInputMessage="1" showErrorMessage="1" xr:uid="{A7E87871-7973-4366-930E-97F75541985B}">
          <x14:formula1>
            <xm:f>Sheet1!$F$1</xm:f>
          </x14:formula1>
          <xm:sqref>F1</xm:sqref>
        </x14:dataValidation>
        <x14:dataValidation type="list" allowBlank="1" showInputMessage="1" showErrorMessage="1" xr:uid="{2C012D06-15A2-401A-8D3F-273F4E143D3B}">
          <x14:formula1>
            <xm:f>Sheet1!$G$1</xm:f>
          </x14:formula1>
          <xm:sqref>G1</xm:sqref>
        </x14:dataValidation>
        <x14:dataValidation type="list" allowBlank="1" showInputMessage="1" showErrorMessage="1" xr:uid="{37F18D60-DCB0-4228-9874-E2552AD6F7DF}">
          <x14:formula1>
            <xm:f>Sheet1!$H$1</xm:f>
          </x14:formula1>
          <xm:sqref>H1</xm:sqref>
        </x14:dataValidation>
        <x14:dataValidation type="list" allowBlank="1" showInputMessage="1" showErrorMessage="1" xr:uid="{966AC6B0-F778-4FB2-998A-1612EB31E185}">
          <x14:formula1>
            <xm:f>Sheet1!$I$1</xm:f>
          </x14:formula1>
          <xm:sqref>I1</xm:sqref>
        </x14:dataValidation>
        <x14:dataValidation type="list" allowBlank="1" showInputMessage="1" showErrorMessage="1" xr:uid="{DEE34672-BA68-4CB6-BC0F-9A214A81A484}">
          <x14:formula1>
            <xm:f>Sheet1!$J$1</xm:f>
          </x14:formula1>
          <xm:sqref>J1</xm:sqref>
        </x14:dataValidation>
        <x14:dataValidation type="list" allowBlank="1" showInputMessage="1" showErrorMessage="1" xr:uid="{F57877BC-4AA0-416C-A363-F125E35504CE}">
          <x14:formula1>
            <xm:f>Sheet1!$K$1</xm:f>
          </x14:formula1>
          <xm:sqref>K1</xm:sqref>
        </x14:dataValidation>
        <x14:dataValidation type="list" allowBlank="1" showInputMessage="1" showErrorMessage="1" xr:uid="{D516CEF5-785E-4DBA-AAF5-49F9A5F2593D}">
          <x14:formula1>
            <xm:f>Sheet1!$L$1</xm:f>
          </x14:formula1>
          <xm:sqref>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774D-A324-4A62-85B0-1EAE39B30D37}">
  <dimension ref="A1:L3"/>
  <sheetViews>
    <sheetView workbookViewId="0">
      <selection activeCell="F11" sqref="F11"/>
    </sheetView>
  </sheetViews>
  <sheetFormatPr defaultRowHeight="15" x14ac:dyDescent="0.25"/>
  <sheetData>
    <row r="1" spans="1:12" ht="60.75" thickBot="1" x14ac:dyDescent="0.3">
      <c r="A1" s="29" t="s">
        <v>3</v>
      </c>
      <c r="B1" s="30" t="s">
        <v>1</v>
      </c>
      <c r="C1" s="95" t="s">
        <v>44</v>
      </c>
      <c r="D1" s="35" t="s">
        <v>91</v>
      </c>
      <c r="E1" s="30" t="s">
        <v>20</v>
      </c>
      <c r="F1" s="30" t="s">
        <v>25</v>
      </c>
      <c r="G1" s="30" t="s">
        <v>17</v>
      </c>
      <c r="H1" s="31" t="s">
        <v>8</v>
      </c>
      <c r="I1" s="31" t="s">
        <v>9</v>
      </c>
      <c r="J1" s="30" t="s">
        <v>10</v>
      </c>
      <c r="K1" s="32" t="s">
        <v>210</v>
      </c>
      <c r="L1" s="32" t="s">
        <v>11</v>
      </c>
    </row>
    <row r="3" spans="1:12" x14ac:dyDescent="0.25">
      <c r="A3" t="s">
        <v>3</v>
      </c>
      <c r="B3" t="s">
        <v>1</v>
      </c>
      <c r="C3" t="s">
        <v>44</v>
      </c>
      <c r="D3" t="s">
        <v>91</v>
      </c>
      <c r="E3" t="s">
        <v>20</v>
      </c>
      <c r="F3" t="s">
        <v>25</v>
      </c>
      <c r="G3" t="s">
        <v>17</v>
      </c>
      <c r="H3" t="s">
        <v>8</v>
      </c>
      <c r="I3" t="s">
        <v>9</v>
      </c>
      <c r="J3" t="s">
        <v>10</v>
      </c>
      <c r="K3" t="s">
        <v>210</v>
      </c>
      <c r="L3" t="s">
        <v>11</v>
      </c>
    </row>
  </sheetData>
  <sheetProtection algorithmName="SHA-512" hashValue="+248JpBwN3DdHqtLU8RGNgTDYOkSxPm17ZbTL2IlMYoDyhEdVTBuTC9szvNajZzN9r31snv0el4+evPADsAj7g==" saltValue="mTOHyQDXKbwc/132qjoE7w==" spinCount="100000" sheet="1" objects="1" scenarios="1" formatCells="0" formatColumns="0" formatRows="0" insertColumns="0" insertRows="0" insertHyperlinks="0" deleteColumns="0" deleteRows="0" sort="0"/>
  <conditionalFormatting sqref="G1">
    <cfRule type="cellIs" dxfId="15" priority="1" operator="equal">
      <formula>"Under Progress"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80C8-1091-4943-B446-236DE65C1D1C}">
  <dimension ref="C2:O35"/>
  <sheetViews>
    <sheetView topLeftCell="C13" zoomScale="70" zoomScaleNormal="70" workbookViewId="0">
      <selection activeCell="G25" sqref="G25:G29"/>
    </sheetView>
  </sheetViews>
  <sheetFormatPr defaultRowHeight="15" x14ac:dyDescent="0.25"/>
  <cols>
    <col min="3" max="3" width="4.7109375" style="9" customWidth="1"/>
    <col min="4" max="11" width="20.7109375" style="38" customWidth="1"/>
    <col min="12" max="12" width="23.42578125" style="38" customWidth="1"/>
    <col min="13" max="14" width="20.7109375" style="38" customWidth="1"/>
    <col min="15" max="15" width="23.7109375" style="38" customWidth="1"/>
  </cols>
  <sheetData>
    <row r="2" spans="3:15" x14ac:dyDescent="0.25">
      <c r="C2" s="9" t="s">
        <v>99</v>
      </c>
    </row>
    <row r="3" spans="3:15" ht="15.75" thickBot="1" x14ac:dyDescent="0.3"/>
    <row r="4" spans="3:15" s="37" customFormat="1" x14ac:dyDescent="0.25">
      <c r="C4" s="39" t="s">
        <v>100</v>
      </c>
      <c r="D4" s="40" t="s">
        <v>101</v>
      </c>
      <c r="E4" s="40" t="s">
        <v>102</v>
      </c>
      <c r="F4" s="40" t="s">
        <v>103</v>
      </c>
      <c r="G4" s="40" t="s">
        <v>104</v>
      </c>
      <c r="H4" s="40" t="s">
        <v>105</v>
      </c>
      <c r="I4" s="40" t="s">
        <v>106</v>
      </c>
      <c r="J4" s="40" t="s">
        <v>107</v>
      </c>
      <c r="K4" s="40" t="s">
        <v>108</v>
      </c>
      <c r="L4" s="40" t="s">
        <v>109</v>
      </c>
      <c r="M4" s="40" t="s">
        <v>110</v>
      </c>
      <c r="N4" s="40" t="s">
        <v>111</v>
      </c>
      <c r="O4" s="41" t="s">
        <v>112</v>
      </c>
    </row>
    <row r="5" spans="3:15" ht="18" customHeight="1" x14ac:dyDescent="0.25">
      <c r="C5" s="42">
        <v>1</v>
      </c>
      <c r="D5" s="43" t="s">
        <v>113</v>
      </c>
      <c r="E5" s="44"/>
      <c r="F5" s="45" t="s">
        <v>114</v>
      </c>
      <c r="G5" s="116" t="s">
        <v>184</v>
      </c>
      <c r="H5" s="124"/>
      <c r="I5" s="46" t="s">
        <v>115</v>
      </c>
      <c r="J5" s="124" t="s">
        <v>195</v>
      </c>
      <c r="K5" s="44"/>
      <c r="L5" s="46" t="s">
        <v>116</v>
      </c>
      <c r="M5" s="124" t="s">
        <v>203</v>
      </c>
      <c r="N5" s="45" t="s">
        <v>114</v>
      </c>
      <c r="O5" s="46" t="s">
        <v>117</v>
      </c>
    </row>
    <row r="6" spans="3:15" ht="18" customHeight="1" x14ac:dyDescent="0.25">
      <c r="C6" s="42">
        <v>2</v>
      </c>
      <c r="D6" s="113" t="s">
        <v>118</v>
      </c>
      <c r="E6" s="45" t="s">
        <v>114</v>
      </c>
      <c r="F6" s="46" t="s">
        <v>119</v>
      </c>
      <c r="G6" s="117"/>
      <c r="H6" s="124"/>
      <c r="I6" s="116" t="s">
        <v>188</v>
      </c>
      <c r="J6" s="125"/>
      <c r="K6" s="45" t="s">
        <v>114</v>
      </c>
      <c r="L6" s="116" t="s">
        <v>196</v>
      </c>
      <c r="M6" s="125"/>
      <c r="N6" s="46" t="s">
        <v>120</v>
      </c>
      <c r="O6" s="119" t="s">
        <v>121</v>
      </c>
    </row>
    <row r="7" spans="3:15" ht="18" customHeight="1" x14ac:dyDescent="0.25">
      <c r="C7" s="42">
        <v>3</v>
      </c>
      <c r="D7" s="114"/>
      <c r="E7" s="46" t="s">
        <v>122</v>
      </c>
      <c r="F7" s="116" t="s">
        <v>183</v>
      </c>
      <c r="G7" s="117"/>
      <c r="H7" s="45" t="s">
        <v>114</v>
      </c>
      <c r="I7" s="117"/>
      <c r="J7" s="125"/>
      <c r="K7" s="46" t="s">
        <v>123</v>
      </c>
      <c r="L7" s="117"/>
      <c r="M7" s="125"/>
      <c r="N7" s="116" t="s">
        <v>206</v>
      </c>
      <c r="O7" s="120"/>
    </row>
    <row r="8" spans="3:15" ht="18" customHeight="1" x14ac:dyDescent="0.25">
      <c r="C8" s="42">
        <v>4</v>
      </c>
      <c r="D8" s="115"/>
      <c r="E8" s="116" t="s">
        <v>176</v>
      </c>
      <c r="F8" s="117"/>
      <c r="G8" s="118"/>
      <c r="H8" s="46" t="s">
        <v>124</v>
      </c>
      <c r="I8" s="117"/>
      <c r="J8" s="125"/>
      <c r="K8" s="116" t="s">
        <v>196</v>
      </c>
      <c r="L8" s="117"/>
      <c r="M8" s="45" t="s">
        <v>114</v>
      </c>
      <c r="N8" s="117"/>
      <c r="O8" s="120"/>
    </row>
    <row r="9" spans="3:15" ht="18" customHeight="1" x14ac:dyDescent="0.25">
      <c r="C9" s="42">
        <v>5</v>
      </c>
      <c r="D9" s="45" t="s">
        <v>114</v>
      </c>
      <c r="E9" s="117"/>
      <c r="F9" s="117"/>
      <c r="G9" s="45" t="s">
        <v>114</v>
      </c>
      <c r="H9" s="116" t="s">
        <v>125</v>
      </c>
      <c r="I9" s="117"/>
      <c r="J9" s="45" t="s">
        <v>114</v>
      </c>
      <c r="K9" s="117"/>
      <c r="L9" s="118"/>
      <c r="M9" s="46" t="s">
        <v>126</v>
      </c>
      <c r="N9" s="117"/>
      <c r="O9" s="121"/>
    </row>
    <row r="10" spans="3:15" ht="18" customHeight="1" x14ac:dyDescent="0.25">
      <c r="C10" s="42">
        <v>6</v>
      </c>
      <c r="D10" s="46" t="s">
        <v>127</v>
      </c>
      <c r="E10" s="117"/>
      <c r="F10" s="117"/>
      <c r="G10" s="46" t="s">
        <v>128</v>
      </c>
      <c r="H10" s="122"/>
      <c r="I10" s="118"/>
      <c r="J10" s="46" t="s">
        <v>129</v>
      </c>
      <c r="K10" s="117"/>
      <c r="L10" s="45" t="s">
        <v>114</v>
      </c>
      <c r="M10" s="116" t="s">
        <v>204</v>
      </c>
      <c r="N10" s="117"/>
      <c r="O10" s="45" t="s">
        <v>114</v>
      </c>
    </row>
    <row r="11" spans="3:15" ht="18" customHeight="1" x14ac:dyDescent="0.25">
      <c r="C11" s="42">
        <v>7</v>
      </c>
      <c r="D11" s="116" t="s">
        <v>173</v>
      </c>
      <c r="E11" s="117"/>
      <c r="F11" s="118"/>
      <c r="G11" s="116" t="s">
        <v>130</v>
      </c>
      <c r="H11" s="122"/>
      <c r="I11" s="45" t="s">
        <v>114</v>
      </c>
      <c r="J11" s="116" t="s">
        <v>190</v>
      </c>
      <c r="K11" s="117"/>
      <c r="L11" s="46" t="s">
        <v>131</v>
      </c>
      <c r="M11" s="117"/>
      <c r="N11" s="118"/>
      <c r="O11" s="46" t="s">
        <v>132</v>
      </c>
    </row>
    <row r="12" spans="3:15" ht="18" customHeight="1" x14ac:dyDescent="0.25">
      <c r="C12" s="42">
        <v>8</v>
      </c>
      <c r="D12" s="117"/>
      <c r="E12" s="118"/>
      <c r="F12" s="45" t="s">
        <v>114</v>
      </c>
      <c r="G12" s="117"/>
      <c r="H12" s="122"/>
      <c r="I12" s="46" t="s">
        <v>133</v>
      </c>
      <c r="J12" s="117"/>
      <c r="K12" s="118"/>
      <c r="L12" s="116" t="s">
        <v>197</v>
      </c>
      <c r="M12" s="117"/>
      <c r="N12" s="45" t="s">
        <v>114</v>
      </c>
      <c r="O12" s="119" t="s">
        <v>204</v>
      </c>
    </row>
    <row r="13" spans="3:15" ht="18" customHeight="1" x14ac:dyDescent="0.25">
      <c r="C13" s="42">
        <v>9</v>
      </c>
      <c r="D13" s="117"/>
      <c r="E13" s="45" t="s">
        <v>114</v>
      </c>
      <c r="F13" s="46" t="s">
        <v>134</v>
      </c>
      <c r="G13" s="117"/>
      <c r="H13" s="123"/>
      <c r="I13" s="116" t="s">
        <v>189</v>
      </c>
      <c r="J13" s="117"/>
      <c r="K13" s="45" t="s">
        <v>114</v>
      </c>
      <c r="L13" s="117"/>
      <c r="M13" s="117"/>
      <c r="N13" s="46" t="s">
        <v>135</v>
      </c>
      <c r="O13" s="120"/>
    </row>
    <row r="14" spans="3:15" ht="18" customHeight="1" x14ac:dyDescent="0.25">
      <c r="C14" s="42">
        <v>10</v>
      </c>
      <c r="D14" s="117"/>
      <c r="E14" s="46" t="s">
        <v>136</v>
      </c>
      <c r="F14" s="116" t="s">
        <v>180</v>
      </c>
      <c r="G14" s="117"/>
      <c r="H14" s="45" t="s">
        <v>114</v>
      </c>
      <c r="I14" s="117"/>
      <c r="J14" s="117"/>
      <c r="K14" s="46" t="s">
        <v>137</v>
      </c>
      <c r="L14" s="117"/>
      <c r="M14" s="118"/>
      <c r="N14" s="116" t="s">
        <v>204</v>
      </c>
      <c r="O14" s="120"/>
    </row>
    <row r="15" spans="3:15" ht="18" customHeight="1" x14ac:dyDescent="0.25">
      <c r="C15" s="42">
        <v>11</v>
      </c>
      <c r="D15" s="118"/>
      <c r="E15" s="116" t="s">
        <v>177</v>
      </c>
      <c r="F15" s="117"/>
      <c r="G15" s="118"/>
      <c r="H15" s="46" t="s">
        <v>138</v>
      </c>
      <c r="I15" s="117"/>
      <c r="J15" s="118"/>
      <c r="K15" s="116" t="s">
        <v>197</v>
      </c>
      <c r="L15" s="117"/>
      <c r="M15" s="45" t="s">
        <v>114</v>
      </c>
      <c r="N15" s="117"/>
      <c r="O15" s="120"/>
    </row>
    <row r="16" spans="3:15" ht="18" customHeight="1" x14ac:dyDescent="0.25">
      <c r="C16" s="42">
        <v>12</v>
      </c>
      <c r="D16" s="45" t="s">
        <v>114</v>
      </c>
      <c r="E16" s="117"/>
      <c r="F16" s="117"/>
      <c r="G16" s="45" t="s">
        <v>114</v>
      </c>
      <c r="H16" s="116" t="s">
        <v>187</v>
      </c>
      <c r="I16" s="117"/>
      <c r="J16" s="45" t="s">
        <v>114</v>
      </c>
      <c r="K16" s="117"/>
      <c r="L16" s="118"/>
      <c r="M16" s="46" t="s">
        <v>139</v>
      </c>
      <c r="N16" s="117"/>
      <c r="O16" s="121"/>
    </row>
    <row r="17" spans="3:15" ht="18" customHeight="1" x14ac:dyDescent="0.25">
      <c r="C17" s="42">
        <v>13</v>
      </c>
      <c r="D17" s="46" t="s">
        <v>140</v>
      </c>
      <c r="E17" s="117"/>
      <c r="F17" s="117"/>
      <c r="G17" s="46" t="s">
        <v>141</v>
      </c>
      <c r="H17" s="122"/>
      <c r="I17" s="118"/>
      <c r="J17" s="46" t="s">
        <v>142</v>
      </c>
      <c r="K17" s="117"/>
      <c r="L17" s="45" t="s">
        <v>114</v>
      </c>
      <c r="M17" s="116" t="s">
        <v>185</v>
      </c>
      <c r="N17" s="117"/>
      <c r="O17" s="45" t="s">
        <v>114</v>
      </c>
    </row>
    <row r="18" spans="3:15" ht="18" customHeight="1" x14ac:dyDescent="0.25">
      <c r="C18" s="42">
        <v>14</v>
      </c>
      <c r="D18" s="116" t="s">
        <v>174</v>
      </c>
      <c r="E18" s="117"/>
      <c r="F18" s="118"/>
      <c r="G18" s="116" t="s">
        <v>166</v>
      </c>
      <c r="H18" s="122"/>
      <c r="I18" s="45" t="s">
        <v>114</v>
      </c>
      <c r="J18" s="116" t="s">
        <v>191</v>
      </c>
      <c r="K18" s="117"/>
      <c r="L18" s="46" t="s">
        <v>143</v>
      </c>
      <c r="M18" s="117"/>
      <c r="N18" s="118"/>
      <c r="O18" s="46" t="s">
        <v>144</v>
      </c>
    </row>
    <row r="19" spans="3:15" ht="18" customHeight="1" x14ac:dyDescent="0.25">
      <c r="C19" s="42">
        <v>15</v>
      </c>
      <c r="D19" s="117"/>
      <c r="E19" s="118"/>
      <c r="F19" s="45" t="s">
        <v>114</v>
      </c>
      <c r="G19" s="117"/>
      <c r="H19" s="122"/>
      <c r="I19" s="46" t="s">
        <v>145</v>
      </c>
      <c r="J19" s="117"/>
      <c r="K19" s="118"/>
      <c r="L19" s="116" t="s">
        <v>200</v>
      </c>
      <c r="M19" s="117"/>
      <c r="N19" s="45" t="s">
        <v>114</v>
      </c>
      <c r="O19" s="119" t="s">
        <v>207</v>
      </c>
    </row>
    <row r="20" spans="3:15" ht="18" customHeight="1" x14ac:dyDescent="0.25">
      <c r="C20" s="42">
        <v>16</v>
      </c>
      <c r="D20" s="117"/>
      <c r="E20" s="45" t="s">
        <v>114</v>
      </c>
      <c r="F20" s="46" t="s">
        <v>146</v>
      </c>
      <c r="G20" s="117"/>
      <c r="H20" s="123"/>
      <c r="I20" s="116" t="s">
        <v>194</v>
      </c>
      <c r="J20" s="117"/>
      <c r="K20" s="45" t="s">
        <v>114</v>
      </c>
      <c r="L20" s="117"/>
      <c r="M20" s="117"/>
      <c r="N20" s="46" t="s">
        <v>147</v>
      </c>
      <c r="O20" s="120"/>
    </row>
    <row r="21" spans="3:15" ht="18" customHeight="1" x14ac:dyDescent="0.25">
      <c r="C21" s="42">
        <v>17</v>
      </c>
      <c r="D21" s="117"/>
      <c r="E21" s="46" t="s">
        <v>148</v>
      </c>
      <c r="F21" s="116" t="s">
        <v>181</v>
      </c>
      <c r="G21" s="117"/>
      <c r="H21" s="45" t="s">
        <v>114</v>
      </c>
      <c r="I21" s="117"/>
      <c r="J21" s="117"/>
      <c r="K21" s="46" t="s">
        <v>149</v>
      </c>
      <c r="L21" s="117"/>
      <c r="M21" s="118"/>
      <c r="N21" s="116" t="s">
        <v>199</v>
      </c>
      <c r="O21" s="120"/>
    </row>
    <row r="22" spans="3:15" ht="18" customHeight="1" x14ac:dyDescent="0.25">
      <c r="C22" s="42">
        <v>18</v>
      </c>
      <c r="D22" s="118"/>
      <c r="E22" s="116" t="s">
        <v>182</v>
      </c>
      <c r="F22" s="117"/>
      <c r="G22" s="118"/>
      <c r="H22" s="46" t="s">
        <v>150</v>
      </c>
      <c r="I22" s="117"/>
      <c r="J22" s="118"/>
      <c r="K22" s="116" t="s">
        <v>198</v>
      </c>
      <c r="L22" s="117"/>
      <c r="M22" s="45" t="s">
        <v>114</v>
      </c>
      <c r="N22" s="117"/>
      <c r="O22" s="120"/>
    </row>
    <row r="23" spans="3:15" ht="18" customHeight="1" x14ac:dyDescent="0.25">
      <c r="C23" s="42">
        <v>19</v>
      </c>
      <c r="D23" s="45" t="s">
        <v>114</v>
      </c>
      <c r="E23" s="117"/>
      <c r="F23" s="117"/>
      <c r="G23" s="45" t="s">
        <v>114</v>
      </c>
      <c r="H23" s="116" t="s">
        <v>166</v>
      </c>
      <c r="I23" s="117"/>
      <c r="J23" s="45" t="s">
        <v>114</v>
      </c>
      <c r="K23" s="117"/>
      <c r="L23" s="118"/>
      <c r="M23" s="46" t="s">
        <v>151</v>
      </c>
      <c r="N23" s="117"/>
      <c r="O23" s="121"/>
    </row>
    <row r="24" spans="3:15" ht="18" customHeight="1" x14ac:dyDescent="0.25">
      <c r="C24" s="42">
        <v>20</v>
      </c>
      <c r="D24" s="46" t="s">
        <v>152</v>
      </c>
      <c r="E24" s="117"/>
      <c r="F24" s="117"/>
      <c r="G24" s="46" t="s">
        <v>153</v>
      </c>
      <c r="H24" s="117"/>
      <c r="I24" s="118"/>
      <c r="J24" s="46" t="s">
        <v>154</v>
      </c>
      <c r="K24" s="117"/>
      <c r="L24" s="45" t="s">
        <v>114</v>
      </c>
      <c r="M24" s="116" t="s">
        <v>205</v>
      </c>
      <c r="N24" s="117"/>
      <c r="O24" s="45" t="s">
        <v>114</v>
      </c>
    </row>
    <row r="25" spans="3:15" ht="18" customHeight="1" x14ac:dyDescent="0.25">
      <c r="C25" s="42">
        <v>21</v>
      </c>
      <c r="D25" s="116" t="s">
        <v>178</v>
      </c>
      <c r="E25" s="117"/>
      <c r="F25" s="118"/>
      <c r="G25" s="116" t="s">
        <v>186</v>
      </c>
      <c r="H25" s="117"/>
      <c r="I25" s="45" t="s">
        <v>114</v>
      </c>
      <c r="J25" s="116" t="s">
        <v>192</v>
      </c>
      <c r="K25" s="117"/>
      <c r="L25" s="46" t="s">
        <v>155</v>
      </c>
      <c r="M25" s="117"/>
      <c r="N25" s="118"/>
      <c r="O25" s="46" t="s">
        <v>156</v>
      </c>
    </row>
    <row r="26" spans="3:15" ht="18" customHeight="1" x14ac:dyDescent="0.25">
      <c r="C26" s="42">
        <v>22</v>
      </c>
      <c r="D26" s="117"/>
      <c r="E26" s="118"/>
      <c r="F26" s="45" t="s">
        <v>114</v>
      </c>
      <c r="G26" s="117"/>
      <c r="H26" s="117"/>
      <c r="I26" s="46" t="s">
        <v>157</v>
      </c>
      <c r="J26" s="117"/>
      <c r="K26" s="118"/>
      <c r="L26" s="116" t="s">
        <v>201</v>
      </c>
      <c r="M26" s="117"/>
      <c r="N26" s="45" t="s">
        <v>114</v>
      </c>
      <c r="O26" s="119" t="s">
        <v>198</v>
      </c>
    </row>
    <row r="27" spans="3:15" ht="18" customHeight="1" x14ac:dyDescent="0.25">
      <c r="C27" s="42">
        <v>23</v>
      </c>
      <c r="D27" s="117"/>
      <c r="E27" s="45" t="s">
        <v>114</v>
      </c>
      <c r="F27" s="46" t="s">
        <v>158</v>
      </c>
      <c r="G27" s="117"/>
      <c r="H27" s="118"/>
      <c r="I27" s="116" t="s">
        <v>193</v>
      </c>
      <c r="J27" s="117"/>
      <c r="K27" s="45" t="s">
        <v>114</v>
      </c>
      <c r="L27" s="117"/>
      <c r="M27" s="117"/>
      <c r="N27" s="46" t="s">
        <v>159</v>
      </c>
      <c r="O27" s="120"/>
    </row>
    <row r="28" spans="3:15" ht="18" customHeight="1" x14ac:dyDescent="0.25">
      <c r="C28" s="42">
        <v>24</v>
      </c>
      <c r="D28" s="117"/>
      <c r="E28" s="46" t="s">
        <v>160</v>
      </c>
      <c r="F28" s="116" t="s">
        <v>166</v>
      </c>
      <c r="G28" s="117"/>
      <c r="H28" s="45" t="s">
        <v>114</v>
      </c>
      <c r="I28" s="117"/>
      <c r="J28" s="117"/>
      <c r="K28" s="46" t="s">
        <v>131</v>
      </c>
      <c r="L28" s="117"/>
      <c r="M28" s="118"/>
      <c r="N28" s="116" t="s">
        <v>202</v>
      </c>
      <c r="O28" s="120"/>
    </row>
    <row r="29" spans="3:15" ht="18" customHeight="1" x14ac:dyDescent="0.25">
      <c r="C29" s="42">
        <v>25</v>
      </c>
      <c r="D29" s="118"/>
      <c r="E29" s="116" t="s">
        <v>179</v>
      </c>
      <c r="F29" s="117"/>
      <c r="G29" s="118"/>
      <c r="H29" s="46" t="s">
        <v>161</v>
      </c>
      <c r="I29" s="117"/>
      <c r="J29" s="118"/>
      <c r="K29" s="116" t="s">
        <v>199</v>
      </c>
      <c r="L29" s="117"/>
      <c r="M29" s="45" t="s">
        <v>114</v>
      </c>
      <c r="N29" s="117"/>
      <c r="O29" s="120"/>
    </row>
    <row r="30" spans="3:15" ht="18" customHeight="1" x14ac:dyDescent="0.25">
      <c r="C30" s="42">
        <v>26</v>
      </c>
      <c r="D30" s="45" t="s">
        <v>114</v>
      </c>
      <c r="E30" s="117"/>
      <c r="F30" s="117"/>
      <c r="G30" s="45" t="s">
        <v>114</v>
      </c>
      <c r="H30" s="116" t="s">
        <v>166</v>
      </c>
      <c r="I30" s="117"/>
      <c r="J30" s="45" t="s">
        <v>114</v>
      </c>
      <c r="K30" s="117"/>
      <c r="L30" s="118"/>
      <c r="M30" s="46" t="s">
        <v>162</v>
      </c>
      <c r="N30" s="117"/>
      <c r="O30" s="121"/>
    </row>
    <row r="31" spans="3:15" ht="18" customHeight="1" x14ac:dyDescent="0.25">
      <c r="C31" s="42">
        <v>27</v>
      </c>
      <c r="D31" s="46" t="s">
        <v>163</v>
      </c>
      <c r="E31" s="117"/>
      <c r="F31" s="117"/>
      <c r="G31" s="46" t="s">
        <v>164</v>
      </c>
      <c r="H31" s="117"/>
      <c r="I31" s="118"/>
      <c r="J31" s="46" t="s">
        <v>165</v>
      </c>
      <c r="K31" s="117"/>
      <c r="L31" s="45" t="s">
        <v>114</v>
      </c>
      <c r="M31" s="117" t="s">
        <v>199</v>
      </c>
      <c r="N31" s="117"/>
      <c r="O31" s="45" t="s">
        <v>114</v>
      </c>
    </row>
    <row r="32" spans="3:15" ht="18" customHeight="1" x14ac:dyDescent="0.25">
      <c r="C32" s="42">
        <v>28</v>
      </c>
      <c r="D32" s="116" t="s">
        <v>175</v>
      </c>
      <c r="E32" s="117"/>
      <c r="F32" s="118"/>
      <c r="G32" s="116" t="s">
        <v>166</v>
      </c>
      <c r="H32" s="117"/>
      <c r="I32" s="45" t="s">
        <v>114</v>
      </c>
      <c r="J32" s="130" t="s">
        <v>192</v>
      </c>
      <c r="K32" s="117"/>
      <c r="L32" s="46" t="s">
        <v>167</v>
      </c>
      <c r="M32" s="117"/>
      <c r="N32" s="118"/>
      <c r="O32" s="46" t="s">
        <v>168</v>
      </c>
    </row>
    <row r="33" spans="3:15" ht="18" customHeight="1" x14ac:dyDescent="0.25">
      <c r="C33" s="42">
        <v>29</v>
      </c>
      <c r="D33" s="117"/>
      <c r="E33" s="118"/>
      <c r="F33" s="45" t="s">
        <v>114</v>
      </c>
      <c r="G33" s="117"/>
      <c r="H33" s="117"/>
      <c r="I33" s="46" t="s">
        <v>169</v>
      </c>
      <c r="J33" s="130"/>
      <c r="K33" s="118"/>
      <c r="L33" s="122" t="s">
        <v>170</v>
      </c>
      <c r="M33" s="117"/>
      <c r="N33" s="45" t="s">
        <v>114</v>
      </c>
      <c r="O33" s="120" t="s">
        <v>199</v>
      </c>
    </row>
    <row r="34" spans="3:15" ht="18" customHeight="1" x14ac:dyDescent="0.25">
      <c r="C34" s="42">
        <v>30</v>
      </c>
      <c r="D34" s="117"/>
      <c r="E34" s="127"/>
      <c r="F34" s="46" t="s">
        <v>171</v>
      </c>
      <c r="G34" s="118"/>
      <c r="H34" s="118"/>
      <c r="I34" s="47" t="s">
        <v>172</v>
      </c>
      <c r="J34" s="130"/>
      <c r="K34" s="45" t="s">
        <v>114</v>
      </c>
      <c r="L34" s="123"/>
      <c r="M34" s="117"/>
      <c r="N34" s="44"/>
      <c r="O34" s="120"/>
    </row>
    <row r="35" spans="3:15" ht="18" customHeight="1" thickBot="1" x14ac:dyDescent="0.3">
      <c r="C35" s="48">
        <v>31</v>
      </c>
      <c r="D35" s="129"/>
      <c r="E35" s="128"/>
      <c r="F35" s="49"/>
      <c r="G35" s="50"/>
      <c r="H35" s="45" t="s">
        <v>114</v>
      </c>
      <c r="I35" s="50"/>
      <c r="J35" s="131"/>
      <c r="K35" s="51"/>
      <c r="L35" s="50"/>
      <c r="M35" s="129"/>
      <c r="N35" s="50"/>
      <c r="O35" s="126"/>
    </row>
  </sheetData>
  <mergeCells count="56">
    <mergeCell ref="D25:D29"/>
    <mergeCell ref="G25:G29"/>
    <mergeCell ref="J25:J29"/>
    <mergeCell ref="L26:L30"/>
    <mergeCell ref="D32:D35"/>
    <mergeCell ref="E29:E33"/>
    <mergeCell ref="K29:K33"/>
    <mergeCell ref="O33:O35"/>
    <mergeCell ref="E34:E35"/>
    <mergeCell ref="H30:H34"/>
    <mergeCell ref="M31:M35"/>
    <mergeCell ref="G32:G34"/>
    <mergeCell ref="J32:J35"/>
    <mergeCell ref="L33:L34"/>
    <mergeCell ref="O19:O23"/>
    <mergeCell ref="I20:I24"/>
    <mergeCell ref="F21:F25"/>
    <mergeCell ref="N21:N25"/>
    <mergeCell ref="E22:E26"/>
    <mergeCell ref="K22:K26"/>
    <mergeCell ref="H23:H27"/>
    <mergeCell ref="M24:M28"/>
    <mergeCell ref="H16:H20"/>
    <mergeCell ref="M17:M21"/>
    <mergeCell ref="O12:O16"/>
    <mergeCell ref="N14:N18"/>
    <mergeCell ref="O26:O30"/>
    <mergeCell ref="I27:I31"/>
    <mergeCell ref="F28:F32"/>
    <mergeCell ref="N28:N32"/>
    <mergeCell ref="D18:D22"/>
    <mergeCell ref="G18:G22"/>
    <mergeCell ref="J18:J22"/>
    <mergeCell ref="L19:L23"/>
    <mergeCell ref="D11:D15"/>
    <mergeCell ref="G11:G15"/>
    <mergeCell ref="J11:J15"/>
    <mergeCell ref="L12:L16"/>
    <mergeCell ref="I13:I17"/>
    <mergeCell ref="F14:F18"/>
    <mergeCell ref="E15:E19"/>
    <mergeCell ref="K15:K19"/>
    <mergeCell ref="D6:D8"/>
    <mergeCell ref="I6:I10"/>
    <mergeCell ref="L6:L9"/>
    <mergeCell ref="O6:O9"/>
    <mergeCell ref="F7:F11"/>
    <mergeCell ref="N7:N11"/>
    <mergeCell ref="E8:E12"/>
    <mergeCell ref="K8:K12"/>
    <mergeCell ref="H9:H13"/>
    <mergeCell ref="M10:M14"/>
    <mergeCell ref="G5:G8"/>
    <mergeCell ref="H5:H6"/>
    <mergeCell ref="J5:J8"/>
    <mergeCell ref="M5:M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7ADE-739B-4453-B85A-6F0FDF905454}">
  <dimension ref="A1:J5"/>
  <sheetViews>
    <sheetView workbookViewId="0">
      <selection activeCell="C2" sqref="C2:H5"/>
    </sheetView>
  </sheetViews>
  <sheetFormatPr defaultRowHeight="15" x14ac:dyDescent="0.25"/>
  <cols>
    <col min="3" max="3" width="21.5703125" customWidth="1"/>
    <col min="7" max="7" width="11" customWidth="1"/>
    <col min="8" max="8" width="12.28515625" customWidth="1"/>
  </cols>
  <sheetData>
    <row r="1" spans="1:10" ht="26.25" thickBot="1" x14ac:dyDescent="0.3">
      <c r="A1" s="4" t="s">
        <v>3</v>
      </c>
      <c r="B1" s="4" t="s">
        <v>50</v>
      </c>
      <c r="C1" s="4" t="s">
        <v>4</v>
      </c>
      <c r="D1" s="4" t="s">
        <v>20</v>
      </c>
      <c r="E1" s="4" t="s">
        <v>25</v>
      </c>
      <c r="F1" s="4" t="s">
        <v>17</v>
      </c>
      <c r="G1" s="5" t="s">
        <v>8</v>
      </c>
      <c r="H1" s="5" t="s">
        <v>9</v>
      </c>
      <c r="I1" s="4" t="s">
        <v>10</v>
      </c>
      <c r="J1" s="4" t="s">
        <v>11</v>
      </c>
    </row>
    <row r="2" spans="1:10" ht="15.75" thickBot="1" x14ac:dyDescent="0.3">
      <c r="A2" s="11">
        <v>2</v>
      </c>
      <c r="B2" s="6" t="s">
        <v>2</v>
      </c>
      <c r="C2" s="7" t="s">
        <v>56</v>
      </c>
      <c r="D2" s="7" t="s">
        <v>21</v>
      </c>
      <c r="E2" s="7" t="e">
        <f>'Work List'!#REF!</f>
        <v>#REF!</v>
      </c>
      <c r="F2" s="1">
        <v>0</v>
      </c>
      <c r="G2" s="2">
        <v>45386</v>
      </c>
      <c r="H2" s="2">
        <v>45397</v>
      </c>
      <c r="I2" s="3"/>
      <c r="J2" s="8"/>
    </row>
    <row r="3" spans="1:10" ht="15.75" thickBot="1" x14ac:dyDescent="0.3">
      <c r="A3" s="11">
        <v>3</v>
      </c>
      <c r="B3" s="6" t="s">
        <v>2</v>
      </c>
      <c r="C3" s="7" t="s">
        <v>57</v>
      </c>
      <c r="D3" s="7" t="s">
        <v>21</v>
      </c>
      <c r="E3" s="7" t="e">
        <f>'Work List'!#REF!</f>
        <v>#REF!</v>
      </c>
      <c r="F3" s="1">
        <v>0</v>
      </c>
      <c r="G3" s="2">
        <v>45477</v>
      </c>
      <c r="H3" s="2">
        <v>45488</v>
      </c>
      <c r="I3" s="3"/>
    </row>
    <row r="4" spans="1:10" ht="15.75" thickBot="1" x14ac:dyDescent="0.3">
      <c r="A4" s="11">
        <v>4</v>
      </c>
      <c r="B4" s="6" t="s">
        <v>2</v>
      </c>
      <c r="C4" s="7" t="s">
        <v>58</v>
      </c>
      <c r="D4" s="7" t="s">
        <v>21</v>
      </c>
      <c r="E4" s="7" t="e">
        <f>'Work List'!#REF!</f>
        <v>#REF!</v>
      </c>
      <c r="F4" s="1">
        <v>0</v>
      </c>
      <c r="G4" s="2">
        <v>45569</v>
      </c>
      <c r="H4" s="2">
        <v>45580</v>
      </c>
      <c r="I4" s="3"/>
      <c r="J4" s="10"/>
    </row>
    <row r="5" spans="1:10" ht="15.75" thickBot="1" x14ac:dyDescent="0.3">
      <c r="A5" s="11">
        <v>5</v>
      </c>
      <c r="B5" s="6" t="s">
        <v>2</v>
      </c>
      <c r="C5" s="7" t="s">
        <v>59</v>
      </c>
      <c r="D5" s="7" t="s">
        <v>21</v>
      </c>
      <c r="E5" s="7" t="e">
        <f>'Work List'!#REF!</f>
        <v>#REF!</v>
      </c>
      <c r="F5" s="1">
        <v>0</v>
      </c>
      <c r="G5" s="2">
        <v>45661</v>
      </c>
      <c r="H5" s="2">
        <v>45672</v>
      </c>
      <c r="I5" s="3"/>
      <c r="J5" s="10"/>
    </row>
  </sheetData>
  <phoneticPr fontId="6" type="noConversion"/>
  <conditionalFormatting sqref="F2:F5">
    <cfRule type="dataBar" priority="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{9E3C09BB-1C5B-44BD-9D35-6B19F4CB88F9}</x14:id>
        </ext>
      </extLst>
    </cfRule>
  </conditionalFormatting>
  <conditionalFormatting sqref="F2:F5">
    <cfRule type="containsText" dxfId="14" priority="2" operator="containsText" text="Done">
      <formula>NOT(ISERROR(SEARCH("Done",F2)))</formula>
    </cfRule>
  </conditionalFormatting>
  <conditionalFormatting sqref="F1:F5">
    <cfRule type="cellIs" dxfId="13" priority="1" operator="equal">
      <formula>"Under Progress"</formula>
    </cfRule>
  </conditionalFormatting>
  <conditionalFormatting sqref="J4:J5 J2">
    <cfRule type="expression" dxfId="12" priority="4">
      <formula>AND(TODAY()&gt;=#REF!,TODAY()&lt;#REF!)</formula>
    </cfRule>
  </conditionalFormatting>
  <conditionalFormatting sqref="J4:J5 J2">
    <cfRule type="expression" dxfId="11" priority="5">
      <formula>AND(task_start&lt;=#REF!,ROUNDDOWN((task_end-task_start+1)*task_progress,0)+task_start-1&gt;=#REF!)</formula>
    </cfRule>
    <cfRule type="expression" dxfId="10" priority="6" stopIfTrue="1">
      <formula>AND(task_end&gt;=#REF!,task_start&lt;#REF!)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3C09BB-1C5B-44BD-9D35-6B19F4CB88F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F2:F5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62B2-79E5-4F2B-B39B-3B84FF142C9F}">
  <dimension ref="A1:J6"/>
  <sheetViews>
    <sheetView workbookViewId="0">
      <selection activeCell="C2" sqref="C2:J6"/>
    </sheetView>
  </sheetViews>
  <sheetFormatPr defaultRowHeight="15" x14ac:dyDescent="0.25"/>
  <cols>
    <col min="3" max="3" width="30.7109375" customWidth="1"/>
    <col min="5" max="5" width="18.85546875" customWidth="1"/>
    <col min="7" max="7" width="10.7109375" customWidth="1"/>
    <col min="8" max="8" width="11.42578125" customWidth="1"/>
  </cols>
  <sheetData>
    <row r="1" spans="1:10" ht="26.25" thickBot="1" x14ac:dyDescent="0.3">
      <c r="A1" s="4" t="s">
        <v>3</v>
      </c>
      <c r="B1" s="4" t="s">
        <v>50</v>
      </c>
      <c r="C1" s="4" t="s">
        <v>4</v>
      </c>
      <c r="D1" s="4" t="s">
        <v>20</v>
      </c>
      <c r="E1" s="4" t="s">
        <v>25</v>
      </c>
      <c r="F1" s="4" t="s">
        <v>17</v>
      </c>
      <c r="G1" s="5" t="s">
        <v>8</v>
      </c>
      <c r="H1" s="5" t="s">
        <v>9</v>
      </c>
      <c r="I1" s="4" t="s">
        <v>10</v>
      </c>
      <c r="J1" s="4" t="s">
        <v>11</v>
      </c>
    </row>
    <row r="2" spans="1:10" ht="15.75" thickBot="1" x14ac:dyDescent="0.3">
      <c r="A2" s="11">
        <v>1</v>
      </c>
      <c r="B2" s="6" t="s">
        <v>2</v>
      </c>
      <c r="C2" s="7" t="s">
        <v>51</v>
      </c>
      <c r="D2" s="7" t="s">
        <v>21</v>
      </c>
      <c r="E2" s="7" t="str">
        <f>'Work List'!$D$10</f>
        <v>Reviewing Meeting with Admin</v>
      </c>
      <c r="F2" s="1">
        <v>1</v>
      </c>
      <c r="G2" s="2">
        <v>45301</v>
      </c>
      <c r="H2" s="2">
        <v>45321</v>
      </c>
      <c r="I2" s="3"/>
      <c r="J2" s="10" t="s">
        <v>12</v>
      </c>
    </row>
    <row r="3" spans="1:10" ht="15.75" thickBot="1" x14ac:dyDescent="0.3">
      <c r="A3" s="11">
        <v>2</v>
      </c>
      <c r="B3" s="6" t="s">
        <v>2</v>
      </c>
      <c r="C3" s="7" t="s">
        <v>52</v>
      </c>
      <c r="D3" s="7" t="s">
        <v>21</v>
      </c>
      <c r="E3" s="7" t="str">
        <f>'Work List'!$D$10</f>
        <v>Reviewing Meeting with Admin</v>
      </c>
      <c r="F3" s="1">
        <v>0</v>
      </c>
      <c r="G3" s="2">
        <v>45386</v>
      </c>
      <c r="H3" s="2">
        <v>45397</v>
      </c>
      <c r="I3" s="3"/>
      <c r="J3" s="8"/>
    </row>
    <row r="4" spans="1:10" ht="15.75" thickBot="1" x14ac:dyDescent="0.3">
      <c r="A4" s="11">
        <v>3</v>
      </c>
      <c r="B4" s="6" t="s">
        <v>2</v>
      </c>
      <c r="C4" s="7" t="s">
        <v>53</v>
      </c>
      <c r="D4" s="7" t="s">
        <v>21</v>
      </c>
      <c r="E4" s="7" t="str">
        <f>'Work List'!$D$10</f>
        <v>Reviewing Meeting with Admin</v>
      </c>
      <c r="F4" s="1">
        <v>0</v>
      </c>
      <c r="G4" s="2">
        <v>45416</v>
      </c>
      <c r="H4" s="2">
        <v>45416</v>
      </c>
      <c r="I4" s="3"/>
    </row>
    <row r="5" spans="1:10" ht="15.75" thickBot="1" x14ac:dyDescent="0.3">
      <c r="A5" s="11">
        <v>4</v>
      </c>
      <c r="B5" s="6" t="s">
        <v>2</v>
      </c>
      <c r="C5" s="7" t="s">
        <v>54</v>
      </c>
      <c r="D5" s="7" t="s">
        <v>21</v>
      </c>
      <c r="E5" s="7" t="str">
        <f>'Work List'!$D$10</f>
        <v>Reviewing Meeting with Admin</v>
      </c>
      <c r="F5" s="1">
        <v>0</v>
      </c>
      <c r="G5" s="2">
        <v>45448</v>
      </c>
      <c r="H5" s="2">
        <v>45448</v>
      </c>
      <c r="I5" s="3"/>
      <c r="J5" s="10"/>
    </row>
    <row r="6" spans="1:10" ht="15.75" thickBot="1" x14ac:dyDescent="0.3">
      <c r="A6" s="11">
        <v>5</v>
      </c>
      <c r="B6" s="6" t="s">
        <v>2</v>
      </c>
      <c r="C6" s="7" t="s">
        <v>55</v>
      </c>
      <c r="D6" s="7" t="s">
        <v>21</v>
      </c>
      <c r="E6" s="7" t="str">
        <f>'Work List'!$D$10</f>
        <v>Reviewing Meeting with Admin</v>
      </c>
      <c r="F6" s="1">
        <v>0</v>
      </c>
      <c r="G6" s="2">
        <v>45479</v>
      </c>
      <c r="H6" s="2">
        <v>45479</v>
      </c>
      <c r="I6" s="3"/>
      <c r="J6" s="10"/>
    </row>
  </sheetData>
  <conditionalFormatting sqref="F2:F6">
    <cfRule type="dataBar" priority="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{EC9BBA73-7D02-44BE-A90E-B908EA54D109}</x14:id>
        </ext>
      </extLst>
    </cfRule>
  </conditionalFormatting>
  <conditionalFormatting sqref="F2:F6">
    <cfRule type="containsText" dxfId="9" priority="2" operator="containsText" text="Done">
      <formula>NOT(ISERROR(SEARCH("Done",F2)))</formula>
    </cfRule>
  </conditionalFormatting>
  <conditionalFormatting sqref="F1:F6">
    <cfRule type="cellIs" dxfId="8" priority="1" operator="equal">
      <formula>"Under Progress"</formula>
    </cfRule>
  </conditionalFormatting>
  <conditionalFormatting sqref="J5:J6 J2:J3">
    <cfRule type="expression" dxfId="7" priority="4">
      <formula>AND(TODAY()&gt;=J$2,TODAY()&lt;#REF!)</formula>
    </cfRule>
  </conditionalFormatting>
  <conditionalFormatting sqref="J5:J6 J2:J3">
    <cfRule type="expression" dxfId="6" priority="5">
      <formula>AND(task_start&lt;=J$2,ROUNDDOWN((task_end-task_start+1)*task_progress,0)+task_start-1&gt;=J$2)</formula>
    </cfRule>
    <cfRule type="expression" dxfId="5" priority="6" stopIfTrue="1">
      <formula>AND(task_end&gt;=J$2,task_start&lt;#REF!)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9BBA73-7D02-44BE-A90E-B908EA54D10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F2:F6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E773-FB58-42C3-A332-295CCA52CDAF}">
  <dimension ref="A1:J6"/>
  <sheetViews>
    <sheetView workbookViewId="0">
      <selection activeCell="C2" sqref="C2:J6"/>
    </sheetView>
  </sheetViews>
  <sheetFormatPr defaultRowHeight="15" x14ac:dyDescent="0.25"/>
  <cols>
    <col min="2" max="2" width="16" customWidth="1"/>
    <col min="3" max="3" width="35" bestFit="1" customWidth="1"/>
    <col min="5" max="5" width="12.7109375" customWidth="1"/>
    <col min="7" max="7" width="12.7109375" customWidth="1"/>
    <col min="8" max="8" width="11.5703125" customWidth="1"/>
  </cols>
  <sheetData>
    <row r="1" spans="1:10" ht="26.25" thickBot="1" x14ac:dyDescent="0.3">
      <c r="A1" s="4" t="s">
        <v>3</v>
      </c>
      <c r="B1" s="4" t="s">
        <v>50</v>
      </c>
      <c r="C1" s="4" t="s">
        <v>4</v>
      </c>
      <c r="D1" s="4" t="s">
        <v>20</v>
      </c>
      <c r="E1" s="4" t="s">
        <v>25</v>
      </c>
      <c r="F1" s="4" t="s">
        <v>17</v>
      </c>
      <c r="G1" s="5" t="s">
        <v>8</v>
      </c>
      <c r="H1" s="5" t="s">
        <v>9</v>
      </c>
      <c r="I1" s="4" t="s">
        <v>10</v>
      </c>
      <c r="J1" s="4" t="s">
        <v>11</v>
      </c>
    </row>
    <row r="2" spans="1:10" ht="15.75" thickBot="1" x14ac:dyDescent="0.3">
      <c r="A2" s="11">
        <v>1</v>
      </c>
      <c r="B2" s="6" t="s">
        <v>2</v>
      </c>
      <c r="C2" s="7" t="s">
        <v>45</v>
      </c>
      <c r="D2" s="7" t="s">
        <v>21</v>
      </c>
      <c r="E2" s="7" t="e">
        <f>'Work List'!#REF!</f>
        <v>#REF!</v>
      </c>
      <c r="F2" s="1">
        <v>1</v>
      </c>
      <c r="G2" s="2">
        <v>45301</v>
      </c>
      <c r="H2" s="2">
        <v>45321</v>
      </c>
      <c r="I2" s="3"/>
      <c r="J2" s="10" t="s">
        <v>12</v>
      </c>
    </row>
    <row r="3" spans="1:10" ht="15.75" thickBot="1" x14ac:dyDescent="0.3">
      <c r="A3" s="11">
        <v>2</v>
      </c>
      <c r="B3" s="6" t="s">
        <v>2</v>
      </c>
      <c r="C3" s="7" t="s">
        <v>46</v>
      </c>
      <c r="D3" s="7" t="s">
        <v>21</v>
      </c>
      <c r="E3" s="7" t="e">
        <f>'Work List'!#REF!</f>
        <v>#REF!</v>
      </c>
      <c r="F3" s="1">
        <v>0</v>
      </c>
      <c r="G3" s="2">
        <v>45386</v>
      </c>
      <c r="H3" s="2">
        <v>45397</v>
      </c>
      <c r="I3" s="3"/>
      <c r="J3" s="8"/>
    </row>
    <row r="4" spans="1:10" ht="15.75" thickBot="1" x14ac:dyDescent="0.3">
      <c r="A4" s="11">
        <v>3</v>
      </c>
      <c r="B4" s="6" t="s">
        <v>2</v>
      </c>
      <c r="C4" s="7" t="s">
        <v>47</v>
      </c>
      <c r="D4" s="7" t="s">
        <v>21</v>
      </c>
      <c r="E4" s="7" t="e">
        <f>'Work List'!#REF!</f>
        <v>#REF!</v>
      </c>
      <c r="F4" s="1">
        <v>0</v>
      </c>
      <c r="G4" s="2">
        <v>45477</v>
      </c>
      <c r="H4" s="2">
        <v>45488</v>
      </c>
      <c r="I4" s="3"/>
    </row>
    <row r="5" spans="1:10" ht="15.75" thickBot="1" x14ac:dyDescent="0.3">
      <c r="A5" s="11">
        <v>4</v>
      </c>
      <c r="B5" s="6" t="s">
        <v>2</v>
      </c>
      <c r="C5" s="7" t="s">
        <v>48</v>
      </c>
      <c r="D5" s="7" t="s">
        <v>21</v>
      </c>
      <c r="E5" s="7" t="e">
        <f>'Work List'!#REF!</f>
        <v>#REF!</v>
      </c>
      <c r="F5" s="1">
        <v>0</v>
      </c>
      <c r="G5" s="2">
        <v>45569</v>
      </c>
      <c r="H5" s="2">
        <v>45580</v>
      </c>
      <c r="I5" s="3"/>
      <c r="J5" s="10"/>
    </row>
    <row r="6" spans="1:10" ht="15.75" thickBot="1" x14ac:dyDescent="0.3">
      <c r="A6" s="11">
        <v>5</v>
      </c>
      <c r="B6" s="6" t="s">
        <v>2</v>
      </c>
      <c r="C6" s="7" t="s">
        <v>49</v>
      </c>
      <c r="D6" s="7" t="s">
        <v>21</v>
      </c>
      <c r="E6" s="7" t="e">
        <f>'Work List'!#REF!</f>
        <v>#REF!</v>
      </c>
      <c r="F6" s="1">
        <v>0</v>
      </c>
      <c r="G6" s="2">
        <v>45661</v>
      </c>
      <c r="H6" s="2">
        <v>45672</v>
      </c>
      <c r="I6" s="3"/>
      <c r="J6" s="10"/>
    </row>
  </sheetData>
  <phoneticPr fontId="6" type="noConversion"/>
  <conditionalFormatting sqref="F2:F6">
    <cfRule type="dataBar" priority="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{02C42990-76EC-4BA2-9479-F74286C32248}</x14:id>
        </ext>
      </extLst>
    </cfRule>
  </conditionalFormatting>
  <conditionalFormatting sqref="F2:F6">
    <cfRule type="containsText" dxfId="4" priority="2" operator="containsText" text="Done">
      <formula>NOT(ISERROR(SEARCH("Done",F2)))</formula>
    </cfRule>
  </conditionalFormatting>
  <conditionalFormatting sqref="F1:F6">
    <cfRule type="cellIs" dxfId="3" priority="1" operator="equal">
      <formula>"Under Progress"</formula>
    </cfRule>
  </conditionalFormatting>
  <conditionalFormatting sqref="J5:J6 J2:J3">
    <cfRule type="expression" dxfId="2" priority="14">
      <formula>AND(TODAY()&gt;=J$2,TODAY()&lt;#REF!)</formula>
    </cfRule>
  </conditionalFormatting>
  <conditionalFormatting sqref="J5:J6 J2:J3">
    <cfRule type="expression" dxfId="1" priority="17">
      <formula>AND(task_start&lt;=J$2,ROUNDDOWN((task_end-task_start+1)*task_progress,0)+task_start-1&gt;=J$2)</formula>
    </cfRule>
    <cfRule type="expression" dxfId="0" priority="18" stopIfTrue="1">
      <formula>AND(task_end&gt;=J$2,task_start&lt;#REF!)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C42990-76EC-4BA2-9479-F74286C3224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Work List</vt:lpstr>
      <vt:lpstr>Sheet1</vt:lpstr>
      <vt:lpstr>Yearly Calendar_Sarwar</vt:lpstr>
      <vt:lpstr>S6S</vt:lpstr>
      <vt:lpstr>PM</vt:lpstr>
      <vt:lpstr>HK</vt:lpstr>
      <vt:lpstr>HK!task_end</vt:lpstr>
      <vt:lpstr>PM!task_end</vt:lpstr>
      <vt:lpstr>S6S!task_end</vt:lpstr>
      <vt:lpstr>'Work List'!task_end</vt:lpstr>
      <vt:lpstr>HK!task_start</vt:lpstr>
      <vt:lpstr>PM!task_start</vt:lpstr>
      <vt:lpstr>S6S!task_start</vt:lpstr>
      <vt:lpstr>'Work List'!task_start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Sagar Ali</dc:creator>
  <cp:lastModifiedBy>Md. Sagar Ali</cp:lastModifiedBy>
  <dcterms:created xsi:type="dcterms:W3CDTF">2024-01-28T04:26:04Z</dcterms:created>
  <dcterms:modified xsi:type="dcterms:W3CDTF">2024-06-02T08:53:34Z</dcterms:modified>
</cp:coreProperties>
</file>