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Automation\Quality\"/>
    </mc:Choice>
  </mc:AlternateContent>
  <xr:revisionPtr revIDLastSave="0" documentId="13_ncr:1_{5BC6F9E4-DBB5-4B07-8BB4-6DC0144DFEB4}" xr6:coauthVersionLast="47" xr6:coauthVersionMax="47" xr10:uidLastSave="{00000000-0000-0000-0000-000000000000}"/>
  <bookViews>
    <workbookView xWindow="-120" yWindow="-120" windowWidth="20730" windowHeight="11160" tabRatio="891" firstSheet="3" activeTab="4" xr2:uid="{4B237E9B-3AD3-4BC3-ACDB-AECC8E8689FE}"/>
  </bookViews>
  <sheets>
    <sheet name="Quality Print 2023" sheetId="1" r:id="rId1"/>
    <sheet name="Action Plan" sheetId="2" state="hidden" r:id="rId2"/>
    <sheet name="Final" sheetId="11" r:id="rId3"/>
    <sheet name="Application &amp; Device  Summary" sheetId="3" r:id="rId4"/>
    <sheet name="Application Final" sheetId="30" r:id="rId5"/>
    <sheet name="IPQC Painting Report" sheetId="12" r:id="rId6"/>
    <sheet name="First Finished Bag Ins" sheetId="19" r:id="rId7"/>
    <sheet name="First piece Audit" sheetId="17" r:id="rId8"/>
    <sheet name="IQM Sheet" sheetId="15" r:id="rId9"/>
    <sheet name="Logo Checking report" sheetId="24" r:id="rId10"/>
    <sheet name="Functionality Checklist" sheetId="18" r:id="rId11"/>
    <sheet name="Bag Measurement Sheet" sheetId="16" r:id="rId12"/>
    <sheet name="Overhead Paint Report" sheetId="20" r:id="rId13"/>
    <sheet name="Work Process Audit " sheetId="23" r:id="rId14"/>
    <sheet name="MK Inline Inspection Report" sheetId="25" r:id="rId15"/>
    <sheet name="Tap Inline Inspection Report" sheetId="26" r:id="rId16"/>
    <sheet name="WH Pass" sheetId="27" r:id="rId17"/>
    <sheet name="PQC Hourly Report" sheetId="14" r:id="rId18"/>
    <sheet name="Question" sheetId="29" r:id="rId19"/>
  </sheets>
  <externalReferences>
    <externalReference r:id="rId20"/>
  </externalReferences>
  <definedNames>
    <definedName name="_xlnm._FilterDatabase" localSheetId="1" hidden="1">'Action Plan'!$A$2:$K$2</definedName>
    <definedName name="_xlnm._FilterDatabase" localSheetId="2" hidden="1">Final!$A$2:$K$49</definedName>
    <definedName name="_xlnm._FilterDatabase" localSheetId="0" hidden="1">'Quality Print 2023'!#REF!</definedName>
    <definedName name="OLE_LINK2" localSheetId="18">Question!$B$6</definedName>
    <definedName name="_xlnm.Print_Area" localSheetId="18">Question!$B$1:$V$26</definedName>
    <definedName name="_xlnm.Print_Area" localSheetId="13">'Work Process Audit '!$A$1:$H$29</definedName>
    <definedName name="ToolsTypeList">[1]ToolTypes!$A$3:$A$18</definedName>
    <definedName name="ToolTypesList">[1]ToolTypes!$A$3:$A$19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 i="12" l="1"/>
  <c r="S5" i="12"/>
  <c r="S4" i="12"/>
  <c r="K49" i="11" l="1"/>
  <c r="K48" i="11"/>
  <c r="K47" i="11"/>
  <c r="K46" i="11"/>
  <c r="K45" i="11"/>
  <c r="K44" i="11"/>
  <c r="K43" i="11"/>
  <c r="K42" i="11"/>
  <c r="K41" i="11"/>
  <c r="K40" i="11"/>
  <c r="K39" i="11"/>
  <c r="K38" i="11"/>
  <c r="K37" i="11"/>
  <c r="K36" i="11"/>
  <c r="K35" i="11"/>
  <c r="G34" i="11"/>
  <c r="K34" i="11" s="1"/>
  <c r="G33" i="11"/>
  <c r="K33" i="11" s="1"/>
  <c r="G32" i="11"/>
  <c r="K32" i="11" s="1"/>
  <c r="G31" i="11"/>
  <c r="K31" i="11" s="1"/>
  <c r="G30" i="11"/>
  <c r="K30" i="11" s="1"/>
  <c r="K29" i="11"/>
  <c r="K28" i="11"/>
  <c r="K27" i="11"/>
  <c r="K26" i="11"/>
  <c r="K25" i="11"/>
  <c r="K24" i="11"/>
  <c r="K23" i="11"/>
  <c r="K22" i="11"/>
  <c r="K21" i="11"/>
  <c r="K20" i="11"/>
  <c r="K19" i="11"/>
  <c r="K18" i="11"/>
  <c r="K17" i="11"/>
  <c r="K16" i="11"/>
  <c r="G15" i="11"/>
  <c r="K15" i="11" s="1"/>
  <c r="G14" i="11"/>
  <c r="K14" i="11" s="1"/>
  <c r="G13" i="11"/>
  <c r="K13" i="11" s="1"/>
  <c r="G12" i="11"/>
  <c r="K12" i="11" s="1"/>
  <c r="G11" i="11"/>
  <c r="K11" i="11" s="1"/>
  <c r="G10" i="11"/>
  <c r="K10" i="11" s="1"/>
  <c r="G9" i="11"/>
  <c r="K9" i="11" s="1"/>
  <c r="G8" i="11"/>
  <c r="K8" i="11" s="1"/>
  <c r="G7" i="11"/>
  <c r="K7" i="11" s="1"/>
  <c r="G6" i="11"/>
  <c r="K6" i="11" s="1"/>
  <c r="G5" i="11"/>
  <c r="K5" i="11" s="1"/>
  <c r="G4" i="11"/>
  <c r="K4" i="11" s="1"/>
  <c r="C25" i="1"/>
  <c r="B25" i="1"/>
  <c r="C24" i="1"/>
  <c r="C23" i="1"/>
  <c r="F15" i="1" l="1"/>
  <c r="E15" i="1"/>
  <c r="D15" i="1"/>
  <c r="C15" i="1"/>
</calcChain>
</file>

<file path=xl/sharedStrings.xml><?xml version="1.0" encoding="utf-8"?>
<sst xmlns="http://schemas.openxmlformats.org/spreadsheetml/2006/main" count="1583" uniqueCount="707">
  <si>
    <t>Department</t>
  </si>
  <si>
    <t>Total Pages</t>
  </si>
  <si>
    <t>Color Pages</t>
  </si>
  <si>
    <t xml:space="preserve">Black &amp; White </t>
  </si>
  <si>
    <t>Sum of Total Cost</t>
  </si>
  <si>
    <t>Jan</t>
  </si>
  <si>
    <t>Feb</t>
  </si>
  <si>
    <t>Mar</t>
  </si>
  <si>
    <t>Apr</t>
  </si>
  <si>
    <t>May</t>
  </si>
  <si>
    <t>Jun</t>
  </si>
  <si>
    <t>Jul</t>
  </si>
  <si>
    <t>Aug</t>
  </si>
  <si>
    <t>Sep</t>
  </si>
  <si>
    <t>Oct</t>
  </si>
  <si>
    <t>Nov</t>
  </si>
  <si>
    <t>Dec</t>
  </si>
  <si>
    <t>Month 2023</t>
  </si>
  <si>
    <t>Packaging</t>
  </si>
  <si>
    <t>PAPER FREE COMMUNICATION PROJECT IN 2023</t>
  </si>
  <si>
    <t>S/L no</t>
  </si>
  <si>
    <t>Printing Documents</t>
  </si>
  <si>
    <t>Section</t>
  </si>
  <si>
    <t>Amount of print in a month</t>
  </si>
  <si>
    <t>Action</t>
  </si>
  <si>
    <t>Scope Area</t>
  </si>
  <si>
    <t>Book</t>
  </si>
  <si>
    <t>Purpose of this print paper</t>
  </si>
  <si>
    <t>Who take this print paper</t>
  </si>
  <si>
    <t>Alternative way to avoid print paper</t>
  </si>
  <si>
    <t>Remarks</t>
  </si>
  <si>
    <t>FG handover report/FG bin card BOOK</t>
  </si>
  <si>
    <t>App Develop - FG</t>
  </si>
  <si>
    <t>Application</t>
  </si>
  <si>
    <t>FG handover data for packing and WH also using as bin card</t>
  </si>
  <si>
    <t>Common use for each floor and line</t>
  </si>
  <si>
    <t>Can develop an app sheet for this report.</t>
  </si>
  <si>
    <t>Outside printed</t>
  </si>
  <si>
    <t>Daily Packing report</t>
  </si>
  <si>
    <t>App Develop - Daily Packing</t>
  </si>
  <si>
    <t>Daily packing report and shipment follow up for each floor</t>
  </si>
  <si>
    <t>A,B,C,D &amp; SLG Floor Packing management</t>
  </si>
  <si>
    <t>Or can use soft copy for view with monitor for each line.</t>
  </si>
  <si>
    <t>Weight report BOOK</t>
  </si>
  <si>
    <t>No need (Weight count by New machine)</t>
  </si>
  <si>
    <t>Purpose to keep actual weight record for each carton</t>
  </si>
  <si>
    <t>weight recorder man</t>
  </si>
  <si>
    <t>From new season it amy will not required because of we have received  automated weight machine</t>
  </si>
  <si>
    <t>Carton list</t>
  </si>
  <si>
    <t>App Develop - Carton List</t>
  </si>
  <si>
    <t>Keep daily packing report Per CTN</t>
  </si>
  <si>
    <t>Line carton man (TM)</t>
  </si>
  <si>
    <t xml:space="preserve">Packing list </t>
  </si>
  <si>
    <t>Customer demand</t>
  </si>
  <si>
    <t>carton preparation work</t>
  </si>
  <si>
    <t>Packing WH carton man (TM)</t>
  </si>
  <si>
    <t xml:space="preserve"> No way to avoid</t>
  </si>
  <si>
    <t>During data generate and UCC print in Pack one system</t>
  </si>
  <si>
    <t>Common use for packaging office</t>
  </si>
  <si>
    <t>need review on their laptop.</t>
  </si>
  <si>
    <t>Sample bag approval trim card BOOK</t>
  </si>
  <si>
    <t>Barcode</t>
  </si>
  <si>
    <t>First packing bag approval as standard</t>
  </si>
  <si>
    <t>Each floor/line  Packing table use</t>
  </si>
  <si>
    <t>Brown paper for damage carton sticker</t>
  </si>
  <si>
    <t>Need</t>
  </si>
  <si>
    <t>Carton preparation (style/color/PO)</t>
  </si>
  <si>
    <t>Common use for each short PO carton</t>
  </si>
  <si>
    <t>For the short qty PO, On carton Supplier need to print all information as complete carton.</t>
  </si>
  <si>
    <t>FG out pass form BOOK</t>
  </si>
  <si>
    <t>App Develop - Out Pass</t>
  </si>
  <si>
    <t>FG carton out pass for recheck/rework</t>
  </si>
  <si>
    <t xml:space="preserve">Each floor Packing GL </t>
  </si>
  <si>
    <t>Can develop in automation system</t>
  </si>
  <si>
    <t>Daily Carton checking report</t>
  </si>
  <si>
    <t>Maintain Excel</t>
  </si>
  <si>
    <t>Carton checking report</t>
  </si>
  <si>
    <t>Carton checking man</t>
  </si>
  <si>
    <t>can use Tab/desktop to update the checking report.</t>
  </si>
  <si>
    <t>Floor carton demand</t>
  </si>
  <si>
    <t>App Develop - Carton demand</t>
  </si>
  <si>
    <t>Advance demand to WH for next day required qty</t>
  </si>
  <si>
    <t>Common use for each floor carton man</t>
  </si>
  <si>
    <t xml:space="preserve">For this demand list they can use mobile or Tab </t>
  </si>
  <si>
    <t>Power BI reporting page</t>
  </si>
  <si>
    <t>Use Tab</t>
  </si>
  <si>
    <t>Device</t>
  </si>
  <si>
    <t xml:space="preserve">Daily packing report share </t>
  </si>
  <si>
    <t>Can use Tab to update the hourly packing report.</t>
  </si>
  <si>
    <t>Line Polyman reporting page</t>
  </si>
  <si>
    <t>No need</t>
  </si>
  <si>
    <t>Removed</t>
  </si>
  <si>
    <t>Set material checking report</t>
  </si>
  <si>
    <t>Can avoid the report</t>
  </si>
  <si>
    <t xml:space="preserve">File information </t>
  </si>
  <si>
    <t>Use PBI TV - File Infor, Packaging followup, PC warning, PC Plan</t>
  </si>
  <si>
    <t>TO know details about PO qty by style/color</t>
  </si>
  <si>
    <t>GL can use soft sheet to view in TAB/Desktop.)</t>
  </si>
  <si>
    <t>MO sheet for line review board</t>
  </si>
  <si>
    <t>TO know the total file qty by style/color</t>
  </si>
  <si>
    <t>Line information</t>
  </si>
  <si>
    <t>TO know the line running production details</t>
  </si>
  <si>
    <t>Carton cardboard measurement</t>
  </si>
  <si>
    <t>To find out the required carton/cardboard in packing WH</t>
  </si>
  <si>
    <t>Each floor carton sending man</t>
  </si>
  <si>
    <t xml:space="preserve">They can use mobile or Tab </t>
  </si>
  <si>
    <t>Material index/bin card</t>
  </si>
  <si>
    <t>IA will check system data</t>
  </si>
  <si>
    <t>Material detail information by location</t>
  </si>
  <si>
    <t>Packaging WH management</t>
  </si>
  <si>
    <t>Packing list</t>
  </si>
  <si>
    <t>carton preparation work (DUE to extension/re-rute)</t>
  </si>
  <si>
    <t>Carton PI</t>
  </si>
  <si>
    <t>for  PI approval</t>
  </si>
  <si>
    <t>for department head approval</t>
  </si>
  <si>
    <t>Can follow with  WeChat confirmation by soft copy</t>
  </si>
  <si>
    <t>now following</t>
  </si>
  <si>
    <t>Order summery</t>
  </si>
  <si>
    <t>To check the bag style, order qty with shipment details</t>
  </si>
  <si>
    <t>SOP, Packing list and PI material  Consumption concern use the document separately</t>
  </si>
  <si>
    <t>Now can print one copy for common use of three concern.</t>
  </si>
  <si>
    <t>Or need review on their laptop.</t>
  </si>
  <si>
    <t>Packing instruction (SOP)</t>
  </si>
  <si>
    <t>TV display</t>
  </si>
  <si>
    <t>Inline use for each style</t>
  </si>
  <si>
    <t>A,B,C,D &amp; SLG floor packing in charge</t>
  </si>
  <si>
    <t>can use TV monitor to view with soft copy for each line.</t>
  </si>
  <si>
    <t>Daily carton opening status for final inspection</t>
  </si>
  <si>
    <t>Daily final inspection carton opening report</t>
  </si>
  <si>
    <t>Final inspection Packing GL</t>
  </si>
  <si>
    <t xml:space="preserve">For this data view he can use mobile or Tab </t>
  </si>
  <si>
    <t>logistics schedule for daily shipment balance follow up</t>
  </si>
  <si>
    <t>shipping carton follow-up for final inspection</t>
  </si>
  <si>
    <t>Customer Packing manual (standard)</t>
  </si>
  <si>
    <t>Document for instant checking purpose</t>
  </si>
  <si>
    <t>Common use for packaging</t>
  </si>
  <si>
    <t>Customer Shipping manual (standard)</t>
  </si>
  <si>
    <t>Line material trim card</t>
  </si>
  <si>
    <t>White Board</t>
  </si>
  <si>
    <t>Material sample view</t>
  </si>
  <si>
    <t>Thermometer and hygrometer SOP</t>
  </si>
  <si>
    <t>To meet Compliance audit requirement</t>
  </si>
  <si>
    <t>Use in Packing WH</t>
  </si>
  <si>
    <t>Monthly assembly schedule</t>
  </si>
  <si>
    <t>PC schedule follow-up</t>
  </si>
  <si>
    <t>Each floor Packing GL , issuer and cutting man</t>
  </si>
  <si>
    <t>Dehumidifier machine cleaning check list</t>
  </si>
  <si>
    <t>Rework/Lost hour report</t>
  </si>
  <si>
    <t xml:space="preserve">Rework report </t>
  </si>
  <si>
    <t>Can use Tab to update the rework report.</t>
    <phoneticPr fontId="0" type="noConversion"/>
  </si>
  <si>
    <t>Humidity and Temperature record list</t>
  </si>
  <si>
    <t>Checklist of plastic bucket cleaning</t>
  </si>
  <si>
    <t>Color Coding Spary</t>
  </si>
  <si>
    <t>File</t>
  </si>
  <si>
    <t>Date</t>
  </si>
  <si>
    <t>Style</t>
  </si>
  <si>
    <t>Plant</t>
  </si>
  <si>
    <t>Data source</t>
  </si>
  <si>
    <t>Customer</t>
  </si>
  <si>
    <t>Color</t>
  </si>
  <si>
    <t>Floor</t>
  </si>
  <si>
    <t>Qty</t>
  </si>
  <si>
    <t>Cost</t>
  </si>
  <si>
    <t>S/L</t>
  </si>
  <si>
    <t>Function</t>
  </si>
  <si>
    <t>Responsible Dept</t>
  </si>
  <si>
    <t>User Dept</t>
  </si>
  <si>
    <t xml:space="preserve">QA </t>
  </si>
  <si>
    <t>Application List</t>
  </si>
  <si>
    <t>Quality</t>
  </si>
  <si>
    <t>Total</t>
  </si>
  <si>
    <t xml:space="preserve"> Summary 汇总</t>
  </si>
  <si>
    <t>2023 Existing 目前</t>
  </si>
  <si>
    <t>Total Application Needed
总共需要系统</t>
  </si>
  <si>
    <t>Change working Method
改变工作方法</t>
  </si>
  <si>
    <t>Future Continued 
未来继续需要</t>
  </si>
  <si>
    <t>Total Device Qty
总设备</t>
  </si>
  <si>
    <t>Remarks
备注</t>
  </si>
  <si>
    <t>Category</t>
  </si>
  <si>
    <t>Print Details (pcs)
打印和印刷数量</t>
  </si>
  <si>
    <t>Monthly cost amount-BDT -每月成本</t>
  </si>
  <si>
    <t>Yearly cost amount (BDT)-
每年成本</t>
  </si>
  <si>
    <t>Manual Report
手写报告</t>
  </si>
  <si>
    <t>SOP</t>
  </si>
  <si>
    <t>Others Necessary Printing File
其他必要的打印文件</t>
  </si>
  <si>
    <t>Existing Cost
实际成本</t>
  </si>
  <si>
    <t>24
（22平板，2个电视荧屏）</t>
  </si>
  <si>
    <t>1. Overhead Paint Manual Report --吊挂手写报告
2. Inline Painting report--车间油边报告
3. Final Room 尾期房间</t>
  </si>
  <si>
    <t>Future Required Printing &amp; Reporting Details
未来需要的打印和印刷</t>
  </si>
  <si>
    <t>Total总种类=46</t>
  </si>
  <si>
    <t>Total总种类=14</t>
  </si>
  <si>
    <t>Total总种类=6</t>
  </si>
  <si>
    <t>Total总种类= 26</t>
  </si>
  <si>
    <t>Ammount to be saved (Application &amp; change working method)
系统和改变工作方法后节省</t>
  </si>
  <si>
    <t>Approximate Cost for new device 新设备的大致成本</t>
  </si>
  <si>
    <t>1. 平板Newly require 22 Tablet cost= 22*23700 = 521400 BDT
2. 电视荧屏Newly require 2 TV screen= 2*22000 = 44000 BDT</t>
  </si>
  <si>
    <t>Quality Report and Printing details (品质报告和打印清单)</t>
  </si>
  <si>
    <t>SL</t>
  </si>
  <si>
    <t>Responsible</t>
  </si>
  <si>
    <t>Category 类别</t>
  </si>
  <si>
    <t>Print Page Qty</t>
  </si>
  <si>
    <t>Action 未来计划</t>
  </si>
  <si>
    <t>Print type</t>
  </si>
  <si>
    <t>QC</t>
  </si>
  <si>
    <t>Report报告</t>
  </si>
  <si>
    <t>FQC Manual Report  (FQC手写报告)</t>
  </si>
  <si>
    <t>Book （印刷）</t>
  </si>
  <si>
    <t>Change working Method 改变工作方法</t>
  </si>
  <si>
    <t>BI</t>
  </si>
  <si>
    <t>B/W</t>
  </si>
  <si>
    <t>IPQC Painting Report （IPQC油边报告）</t>
  </si>
  <si>
    <t>Application系统</t>
  </si>
  <si>
    <t>appsheet</t>
  </si>
  <si>
    <t>Tab -18</t>
  </si>
  <si>
    <t>IPQC Manual Report (For E floor)--IPQC手写报告-E车间</t>
  </si>
  <si>
    <t>Defects bag Rework Report (Lock Report)--防盗扣手写报告</t>
  </si>
  <si>
    <t>1st Finish Bag Report 首贷确认报告</t>
  </si>
  <si>
    <t>1st pice Audit 首件审核</t>
  </si>
  <si>
    <t>IQM Sheet （IQM报告）</t>
  </si>
  <si>
    <t>Unified standard （10个袋子过Q报告）</t>
  </si>
  <si>
    <t>share drive 公共盘</t>
  </si>
  <si>
    <t>Logo Check --IPQC logo检查报告</t>
  </si>
  <si>
    <t>Functionality Check List -功能检查报告</t>
  </si>
  <si>
    <t>Bag Measurement Sheet--袋子尺寸检查报告</t>
  </si>
  <si>
    <t>Critical Issues Record (Bonus sheet) -严重问题记录-奖金报告</t>
  </si>
  <si>
    <t>need需要</t>
  </si>
  <si>
    <t>Hard copy sign by production</t>
  </si>
  <si>
    <t>Overhead Paint Manual Report --吊挂手写报告</t>
  </si>
  <si>
    <t>Print (打印)</t>
  </si>
  <si>
    <t>Tab -04</t>
  </si>
  <si>
    <t>FQC checking sequence (MK &amp; TS)-- (SOP)--
FQC检查SOP</t>
  </si>
  <si>
    <t>Goby pic (MK &amp; TS)-- (SOP)
Goby 图片SOP</t>
  </si>
  <si>
    <t>Foreign Object checking SOP-- 
异物检查SOP-MK</t>
  </si>
  <si>
    <t>10 pcs incresed</t>
  </si>
  <si>
    <t>Foreign Object policy for tapestry 
异物检查手册-Tap组别</t>
  </si>
  <si>
    <t>Bag checking Policy--Only for Tapestry line--- 袋子检查手册-tapestry组别</t>
  </si>
  <si>
    <t>color</t>
  </si>
  <si>
    <t>Painting viscosity (MK)--(SOP)
油边拉力测试SOP</t>
  </si>
  <si>
    <t>Logo checking (SOP) --logo检查SOP</t>
  </si>
  <si>
    <t>PDCA Sheet for meeting--PDCA 报告</t>
  </si>
  <si>
    <t>Painting SOP for IPQC painting table--(SOP) --
IPQC油边检查SOP</t>
  </si>
  <si>
    <t>Work Process Audit sheet</t>
  </si>
  <si>
    <t>File information -file信息</t>
  </si>
  <si>
    <t>Monthly plan sheet 
生产单</t>
  </si>
  <si>
    <t>Tol sample comment
TOL评语</t>
  </si>
  <si>
    <t>160 page will be enough</t>
  </si>
  <si>
    <t>MK Final Report</t>
  </si>
  <si>
    <t>We use book</t>
  </si>
  <si>
    <t>Tapestry Final Report</t>
  </si>
  <si>
    <t xml:space="preserve">FGWH Out pass </t>
  </si>
  <si>
    <t>Tapestry Inline Report--</t>
  </si>
  <si>
    <t>MK Inline Report</t>
  </si>
  <si>
    <t>PQC Hourly Report--PQC每小时检查报告</t>
  </si>
  <si>
    <t>Quality Dashboard--品质目视化</t>
  </si>
  <si>
    <t>Monitor-02 (Mk&amp; Tap)</t>
  </si>
  <si>
    <t>Cross line --同款不同组别</t>
  </si>
  <si>
    <t>Excel</t>
  </si>
  <si>
    <t>Floor Wise X-ray Report
X 关机报告</t>
  </si>
  <si>
    <t>1st Carton Report 
首箱报告</t>
  </si>
  <si>
    <t>Quality Question Print
考试</t>
  </si>
  <si>
    <t>QA,CUST:Purpose
客人来时准备QA文件夹</t>
  </si>
  <si>
    <t>Pilot report comments (MK)
PE试袋评语 (MK)</t>
  </si>
  <si>
    <t>Inspection Schedule 
客人检查报告</t>
  </si>
  <si>
    <t>Design Intend
设计图纸</t>
  </si>
  <si>
    <t>Spec sheet
尺寸图纸</t>
  </si>
  <si>
    <t>Order summary--订单报告-客户来时</t>
  </si>
  <si>
    <t>30 page will be enough</t>
  </si>
  <si>
    <t>Material Information (Line sheet)--物料信息Tap</t>
  </si>
  <si>
    <t>P2 bag comments (试袋评语)</t>
  </si>
  <si>
    <t>Packing instruction 包装SOP</t>
  </si>
  <si>
    <t>Others 其他</t>
  </si>
  <si>
    <t>1.QC check damage function like as shoulder damage,loop damage,zipper &amp; puller damage,Handle damage etc.</t>
  </si>
  <si>
    <t xml:space="preserve">1.Every hour PQC check FQC pass bag &amp; found how many defect write down on this report. </t>
  </si>
  <si>
    <t>IPQC Edge Paint Checking Report</t>
  </si>
  <si>
    <t>Line</t>
  </si>
  <si>
    <t>IPQC ID</t>
  </si>
  <si>
    <t>Type</t>
  </si>
  <si>
    <t>Check Qty</t>
  </si>
  <si>
    <t>Pass Qty</t>
  </si>
  <si>
    <t>Defect</t>
  </si>
  <si>
    <t>Pass rate</t>
  </si>
  <si>
    <t>Missing edge paint</t>
  </si>
  <si>
    <t>A01</t>
  </si>
  <si>
    <t>A</t>
  </si>
  <si>
    <t>MK</t>
  </si>
  <si>
    <t>BWSO1111</t>
  </si>
  <si>
    <t>NA394001A-1</t>
  </si>
  <si>
    <t>Black</t>
  </si>
  <si>
    <t>Handle</t>
  </si>
  <si>
    <t xml:space="preserve">Cracked edge paint </t>
  </si>
  <si>
    <t>Shoulder</t>
  </si>
  <si>
    <t>Peeling off</t>
  </si>
  <si>
    <t>Trim</t>
  </si>
  <si>
    <t>Rough/Unsmooth</t>
  </si>
  <si>
    <t>Spill over/Painting Overflow</t>
  </si>
  <si>
    <t>Thick edge painting</t>
  </si>
  <si>
    <t>Pressed mark</t>
  </si>
  <si>
    <t>Paint Bubble</t>
  </si>
  <si>
    <t>Dryness issue</t>
  </si>
  <si>
    <t xml:space="preserve">Paint Drain </t>
  </si>
  <si>
    <t xml:space="preserve">Paint Sharpness </t>
  </si>
  <si>
    <t>Paint Shining</t>
  </si>
  <si>
    <t>Surface defects:</t>
  </si>
  <si>
    <t>Oxidation</t>
  </si>
  <si>
    <t>Deformed Shape</t>
  </si>
  <si>
    <t>HW Closure (Hardware itself)</t>
  </si>
  <si>
    <t>Breakage (hardware itself)</t>
  </si>
  <si>
    <t>Missing Punch hole</t>
  </si>
  <si>
    <t xml:space="preserve">Strap Adjustability </t>
  </si>
  <si>
    <t xml:space="preserve">Loop Can't go through </t>
  </si>
  <si>
    <t>Off Centered Filler</t>
  </si>
  <si>
    <t>Missing Stitch</t>
  </si>
  <si>
    <t>Broken stitch</t>
  </si>
  <si>
    <t xml:space="preserve">Skip/Jump stitch </t>
  </si>
  <si>
    <t>Loose stitch</t>
  </si>
  <si>
    <t>Big pinholes</t>
  </si>
  <si>
    <t>PQC Hourly Checking Report</t>
  </si>
  <si>
    <t>PQC</t>
  </si>
  <si>
    <t>Hour</t>
  </si>
  <si>
    <t>Defect
Morning</t>
  </si>
  <si>
    <t>Defect
Afternoon</t>
  </si>
  <si>
    <t>Defect Type</t>
  </si>
  <si>
    <t>1HR</t>
  </si>
  <si>
    <t>Critical</t>
  </si>
  <si>
    <t>2HR</t>
  </si>
  <si>
    <t>Major</t>
  </si>
  <si>
    <t>3HR</t>
  </si>
  <si>
    <t>Minor</t>
  </si>
  <si>
    <t>Internal Quality Meeting (IQM)</t>
  </si>
  <si>
    <t>Recorder</t>
  </si>
  <si>
    <t>Attendees ID</t>
  </si>
  <si>
    <t>Attendees Name</t>
  </si>
  <si>
    <t>Checklist</t>
  </si>
  <si>
    <t>Point Discussed</t>
  </si>
  <si>
    <t>Action Points</t>
  </si>
  <si>
    <t>Responsible Person</t>
  </si>
  <si>
    <t>Asharaful</t>
  </si>
  <si>
    <t>Pilot Sample Available</t>
  </si>
  <si>
    <t>File informaiton available</t>
  </si>
  <si>
    <t>Approved Sample Available</t>
  </si>
  <si>
    <t>QC Management Available                                                          QC管理人员出席</t>
  </si>
  <si>
    <t>Checking Jigs/Tools Available</t>
  </si>
  <si>
    <t>PP Comments Explained</t>
  </si>
  <si>
    <t>Buyer Comments Explained</t>
  </si>
  <si>
    <t>Checking Sequence Explained</t>
  </si>
  <si>
    <t>Packing Instructions Explained</t>
  </si>
  <si>
    <t>Bag Measurement Sheet</t>
  </si>
  <si>
    <t>Process name</t>
  </si>
  <si>
    <t>Paper pattern measurement</t>
  </si>
  <si>
    <t>GOBY measurement</t>
  </si>
  <si>
    <t>Bulk measurement</t>
  </si>
  <si>
    <t>Difference</t>
  </si>
  <si>
    <t>Remarks / Comment</t>
  </si>
  <si>
    <t>First Piece Audit</t>
  </si>
  <si>
    <t>Operation</t>
  </si>
  <si>
    <t>Status
Pass/Fail</t>
  </si>
  <si>
    <t>Defect 
( if fail any operation)</t>
  </si>
  <si>
    <t>Comments</t>
  </si>
  <si>
    <t>Final Result</t>
  </si>
  <si>
    <t>Pass</t>
  </si>
  <si>
    <t>Functionality Checklist</t>
  </si>
  <si>
    <t>Function Categories</t>
  </si>
  <si>
    <t>Item</t>
  </si>
  <si>
    <t>Issues</t>
  </si>
  <si>
    <t>Possible Reason</t>
  </si>
  <si>
    <t>Checking Method</t>
  </si>
  <si>
    <t>Pass / Reject</t>
  </si>
  <si>
    <t>Hardware / Metal</t>
  </si>
  <si>
    <t>Magnet Snap</t>
  </si>
  <si>
    <t>Can't Open it smoothly</t>
  </si>
  <si>
    <t>2.uneven punch</t>
  </si>
  <si>
    <t>2. test the snap 10-30times</t>
  </si>
  <si>
    <t>Spring Snap</t>
  </si>
  <si>
    <t>Loose off</t>
  </si>
  <si>
    <t>1.burst scope issues</t>
  </si>
  <si>
    <t xml:space="preserve">1. make sure burst scope is well done. </t>
  </si>
  <si>
    <t>Accessories</t>
  </si>
  <si>
    <t>can't clasp</t>
  </si>
  <si>
    <t>Functional joint</t>
  </si>
  <si>
    <t>Lock</t>
  </si>
  <si>
    <t>1. magnet is broken</t>
  </si>
  <si>
    <t xml:space="preserve">1. test the snap with opening it several times. </t>
  </si>
  <si>
    <t>reinforcement</t>
  </si>
  <si>
    <t>Dog lease</t>
  </si>
  <si>
    <t>Hinge doesn't work smoothly. Or hinge loose off</t>
  </si>
  <si>
    <t>2. magnet is not strong enough</t>
  </si>
  <si>
    <t>2. close the snap and shake products 10 - 30 times</t>
  </si>
  <si>
    <t>Skiving</t>
  </si>
  <si>
    <t>zipper</t>
  </si>
  <si>
    <t>zipper stuck / slider loose off</t>
  </si>
  <si>
    <t>1. Spring problems</t>
  </si>
  <si>
    <t>3. scan the magnet snap through X-ray scanner</t>
  </si>
  <si>
    <t>Edge paint</t>
  </si>
  <si>
    <t>Pin buckle</t>
  </si>
  <si>
    <t>Straps can't go through</t>
  </si>
  <si>
    <t>2. Lock problem</t>
  </si>
  <si>
    <t>1. open it 10 - 30 times</t>
  </si>
  <si>
    <t>Metal logo</t>
  </si>
  <si>
    <t>1. Spring doesn't work proper</t>
  </si>
  <si>
    <t>1. open it 10-30 times</t>
  </si>
  <si>
    <t>Metal lock surface</t>
  </si>
  <si>
    <t>Screwdriver scratch mark</t>
  </si>
  <si>
    <t>1. zipper tape is too wide</t>
  </si>
  <si>
    <t>1. open and close zipper 10 - 20 times.</t>
  </si>
  <si>
    <t>Screw</t>
  </si>
  <si>
    <t>2. zipper teeth is too short</t>
  </si>
  <si>
    <t>2. check lining / fabric underneath the zipper, stitching margin maybe too big.</t>
  </si>
  <si>
    <t>eyelet</t>
  </si>
  <si>
    <t>loose off</t>
  </si>
  <si>
    <t>1. strap is too wide for the buckle</t>
  </si>
  <si>
    <t>test every single pieces of strap</t>
  </si>
  <si>
    <t>Keeper / loop</t>
  </si>
  <si>
    <t>Too tight / too loose</t>
  </si>
  <si>
    <t>1. not properly punch</t>
  </si>
  <si>
    <t xml:space="preserve">1. manually test it with nail. </t>
  </si>
  <si>
    <t>Drawstring</t>
  </si>
  <si>
    <t>Not functional</t>
  </si>
  <si>
    <t>2. letter feet size issue</t>
  </si>
  <si>
    <t>2. no gap for nail is the standard.</t>
  </si>
  <si>
    <t>CC Slot</t>
  </si>
  <si>
    <t>can't insert card</t>
  </si>
  <si>
    <t>1. screw is too sharp</t>
  </si>
  <si>
    <t>1. carefully check the surface.</t>
  </si>
  <si>
    <t>pocket corner</t>
  </si>
  <si>
    <t>loose stitching</t>
  </si>
  <si>
    <t>2. screw is over assembled</t>
  </si>
  <si>
    <t>1. use screwdriver test it</t>
  </si>
  <si>
    <t>tab</t>
  </si>
  <si>
    <t>1. Loctite is not enough</t>
  </si>
  <si>
    <t>1. press the materials underneath the eyelet from two cross directions.(one horizontal, another vertical)</t>
  </si>
  <si>
    <t>zipper end tab</t>
  </si>
  <si>
    <t>ripping at side</t>
  </si>
  <si>
    <t xml:space="preserve">1. burst scope is not well done </t>
  </si>
  <si>
    <t>Use jigs to make keeper</t>
  </si>
  <si>
    <t>Tussle</t>
  </si>
  <si>
    <t>keeper size issues</t>
  </si>
  <si>
    <t>Test it 5 - 10 times</t>
  </si>
  <si>
    <t>Double stitching</t>
  </si>
  <si>
    <t>Too tight or too loose</t>
  </si>
  <si>
    <t>Test the slot with cards</t>
  </si>
  <si>
    <t>Joint point</t>
  </si>
  <si>
    <t>loose thread</t>
  </si>
  <si>
    <t>Size measurement / stitching margin / too wide glue on sides</t>
  </si>
  <si>
    <t>Stretch / drag it with proper strength</t>
  </si>
  <si>
    <t>nylon tape</t>
  </si>
  <si>
    <t>No enough stitching margin</t>
  </si>
  <si>
    <t>1. sewing start / end from the edge</t>
  </si>
  <si>
    <t>Stretch it with proper strength</t>
  </si>
  <si>
    <t>tear out</t>
  </si>
  <si>
    <t>tear out easily</t>
  </si>
  <si>
    <t>2. thread ends is not well done</t>
  </si>
  <si>
    <t>Pull out the zipper end tab  to review and check it</t>
  </si>
  <si>
    <t xml:space="preserve">peel off </t>
  </si>
  <si>
    <t>Sewing start / end from the edge</t>
  </si>
  <si>
    <t xml:space="preserve">peel off easily </t>
  </si>
  <si>
    <t>Thread ends is not well done</t>
  </si>
  <si>
    <t>Stitching should cross the edge</t>
  </si>
  <si>
    <t>Stretch / drag it with proper strength; and cut it when it's necessary</t>
  </si>
  <si>
    <t>1. tuck sewing is not proper</t>
  </si>
  <si>
    <t>Test it properly</t>
  </si>
  <si>
    <t>2. glue is not secure enough</t>
  </si>
  <si>
    <t xml:space="preserve">manually test it with nail. </t>
  </si>
  <si>
    <t>Not completely finished the stitching</t>
  </si>
  <si>
    <t>No match the stitching margin</t>
  </si>
  <si>
    <t>1. nylon reinforcement is not long enough</t>
  </si>
  <si>
    <t>2. nylon tape reinforcement missed</t>
  </si>
  <si>
    <t>Skive too thin</t>
  </si>
  <si>
    <t>too thick or primer spill over on the material</t>
  </si>
  <si>
    <t>First Bag Inspection Report</t>
  </si>
  <si>
    <t>Comparison With</t>
  </si>
  <si>
    <t>Categories</t>
  </si>
  <si>
    <t>Check Points</t>
  </si>
  <si>
    <t>QC GL COMMENT (評語)</t>
  </si>
  <si>
    <t>BD OQC COMMENT（評語）</t>
  </si>
  <si>
    <t>BD QC Officer COMMENT（評語）</t>
  </si>
  <si>
    <t>Check Point</t>
  </si>
  <si>
    <t>Goby Sample（paper pattern/Trim Card/File information)</t>
  </si>
  <si>
    <t>Materials 物料</t>
  </si>
  <si>
    <t>Hardware Material  五金 (注明颜色 Mention Color)</t>
  </si>
  <si>
    <t>Logo Material  （logo物料）(注明Logo物料名 Mention Logo materials name )</t>
  </si>
  <si>
    <t>Size 尺寸</t>
  </si>
  <si>
    <t>Body Materials (color/grain/signature)
大身物料（颜色，松动，字母PVC) (注明大身物料名Mention body materials name )</t>
  </si>
  <si>
    <t>QR Label 唛头</t>
  </si>
  <si>
    <t>Trim Materials (color/grain/signature)
 配料 （颜色，松动，字母PVC) (注明配料物料名 Mention trim materials name )</t>
  </si>
  <si>
    <t>Finished Bag 产品</t>
  </si>
  <si>
    <t>Packing 包装</t>
  </si>
  <si>
    <t>Zipper Material  拉链        (注明颜色 Mention Color)</t>
  </si>
  <si>
    <t>Painting Color  油边颜色 (注明颜色, 厚度 Mention Color)</t>
  </si>
  <si>
    <t>Decorative H/W placement  装饰五金的位置</t>
  </si>
  <si>
    <t>Embroydary shape and effect 间线形状和效果</t>
  </si>
  <si>
    <t>Hot Mark Shape and effect 电压线的效果</t>
  </si>
  <si>
    <t>Bag Height 袋子袋子的 高度 (注明数据 Mention Data)</t>
  </si>
  <si>
    <t>Bag Length 长度 (注明数据Mention Data)</t>
  </si>
  <si>
    <t>Bag Width   袋子的 宽度 (注明数据 Mention Data)</t>
  </si>
  <si>
    <t>Handle Drop  手腕中高 (注明数据 Mention Data)</t>
  </si>
  <si>
    <t>Long/short shoulder strap drop  肩带中高 (注明数据 Mention Data (最小，中，最高) small drop, medium,large drop )</t>
  </si>
  <si>
    <t>Anchor Size 耳仔 尺寸 (注明厚度,尺寸 Mention Thickness, Size)</t>
  </si>
  <si>
    <t>Zipper Width 拉链宽度 (明见光间距 Mention exposs width)</t>
  </si>
  <si>
    <t>Thread Size/ SPI 线号、颜色，線距 (注明线色 线号、線距 Mention Thread color, Number, SPI)</t>
  </si>
  <si>
    <t>Label information 唛头信息 (注明日期，月份季度 Mention, Date, Month, Season)</t>
  </si>
  <si>
    <t>Placement 位置 (注明唛头位置前幅，后幅，中隔 Placement position like back side, front side, or middle side)</t>
  </si>
  <si>
    <t>Style Detail Info , color code 款号，信息 (注明客款, 颜色代码 Mention Customer style, Color Code)</t>
  </si>
  <si>
    <t>Logo Skew （logo 歪斜）(颜色/尺寸 Color, Size)</t>
  </si>
  <si>
    <t>Logo Position （logo位置）</t>
  </si>
  <si>
    <t>Color Peel Off （颜色脱落）</t>
  </si>
  <si>
    <t>Zipper Function 拉链功能</t>
  </si>
  <si>
    <t>H/W-Dog Clip/ Snap button 五金功能，狗扣 ， 磁钮</t>
  </si>
  <si>
    <t>Handle Function / Damage Test
手腕功能、破坏测试</t>
  </si>
  <si>
    <t>Apperance /Wrinkle/ Shape 外观，皱，袋形</t>
  </si>
  <si>
    <t>Cleaning Issue (Glue stain, oil Stain)
清洁 （胶水渍，油渍）</t>
  </si>
  <si>
    <t>Thread End issue 线头</t>
  </si>
  <si>
    <t>Painting Issue ( Paint stain, Dirt Stain, painting bubble, Painting smoothness) 油边（油边渍，污渍，上面，不光滑）</t>
  </si>
  <si>
    <t>Running Style/ Color
线上款、颜色</t>
  </si>
  <si>
    <t>Hangtag &amp; Care card
价钱牌和保养卡</t>
  </si>
  <si>
    <t>Carton Shipping Information
纸箱出货地</t>
  </si>
  <si>
    <t>UPC/ CASE LABLE / COLOR STICKER
UPC贴纸，颜色贴纸</t>
  </si>
  <si>
    <t>Sensor  防盗棒、片</t>
  </si>
  <si>
    <t>After Packing Shape 包装后形状</t>
  </si>
  <si>
    <t>H/W Cleanliness after packing 五金清洁</t>
  </si>
  <si>
    <t>Packing Method 包装方法</t>
  </si>
  <si>
    <t>After packing Test ( Press mark etc) 包装后测试 （首箱测试）</t>
  </si>
  <si>
    <t>Overhead Painting Quality Checking  Report</t>
  </si>
  <si>
    <t>Paint Defect</t>
  </si>
  <si>
    <t>Dryness issue 没干透</t>
  </si>
  <si>
    <t>Primer Overflow 油边上面</t>
  </si>
  <si>
    <t>Paint Sharpness 油边刮手</t>
  </si>
  <si>
    <t>Paint Bubble  油边起泡</t>
  </si>
  <si>
    <t>Press mark 压痕</t>
  </si>
  <si>
    <t>Paint Unsmooth 不光滑</t>
  </si>
  <si>
    <t>Paint Missing 漏油</t>
  </si>
  <si>
    <t>Paint Drain 起坑</t>
  </si>
  <si>
    <t>Paint Shining 油边色差</t>
  </si>
  <si>
    <t>Paint Overflow 油边上面</t>
  </si>
  <si>
    <t>Inline QC</t>
  </si>
  <si>
    <t>Final QA</t>
  </si>
  <si>
    <t>1.Inline first finished bag comparison with GoBy / PP Sample related documents,trim card,File information.
2.If ok or found any abnormalities then insert on report</t>
  </si>
  <si>
    <t>1.Hourly bag Check qty &amp; Defect Qty. (Shoulder)
2. Top 3 Defect like ( Paint stain,Paint missing,Paint bubble,Paint unsmooth,Paint press mark)</t>
  </si>
  <si>
    <t>1.During QCO first semi finished part  pass  or fail Qc Record by this report.</t>
  </si>
  <si>
    <t>1.At the time of bulk producton within 4hr QC along with production disccus and report about running style bags most possible defect and solutions</t>
  </si>
  <si>
    <t>1.Through this report Inline IPQC make sure 100% check of metal logo.</t>
  </si>
  <si>
    <t>Ventura Leatherware Mfy (BD) Ltd</t>
  </si>
  <si>
    <t>Bi-Weekly Work Process Audit 双周工作过程审核（所有组别）</t>
  </si>
  <si>
    <t xml:space="preserve">Date : </t>
  </si>
  <si>
    <t>Topics</t>
  </si>
  <si>
    <t>Daily Audit on Quality System</t>
  </si>
  <si>
    <t xml:space="preserve">Line No : </t>
  </si>
  <si>
    <t>Visual Board &amp; QCR、KP
品质目视板和QCR， KP点</t>
  </si>
  <si>
    <t>Quality visual board updated in right way  以正确的方式更新品质目视板</t>
  </si>
  <si>
    <t>QCR/KP points placement in right way and QCR point quality card are updated ontime 正确安排QCR/KP点，及时更新QCR点品质检查卡</t>
  </si>
  <si>
    <t>4M Sheet are updating on time &amp; Problem solving method filled with right manner 4M表及时更新，问题解决方法正确</t>
  </si>
  <si>
    <t>Major issue area filled with improvement % compare with actual improvement 看板说明主要问题改进与实际改善对比</t>
  </si>
  <si>
    <t>Megnatic Lock &amp; Andon system
防盗扣和安东</t>
  </si>
  <si>
    <t>IPQC/FQC used lock qty &amp; display board lock qty. are matched. IPQC/FQC使用的锁的数量和次品 返修计数板锁的数量是匹配的。</t>
  </si>
  <si>
    <t>IPQC/FQC Lock sheet recording system are correct &amp; lock received signature done on time IPQC/FQC锁报告记录系统是正确的，并按时完成锁处理签名</t>
  </si>
  <si>
    <t>Are the Andon implementing in right way? (Daily basis lock repaired or not) 安东的实施是否正确?(每日锁修不修)</t>
  </si>
  <si>
    <t>IPQC/FQC are well known regarding implement of andon light 是否IPQC和FQC清楚安东的流程</t>
  </si>
  <si>
    <t>IQM/PP &amp; 1st pcs Audit
IQM，PP会议和首件确认</t>
  </si>
  <si>
    <t>IQM sheet are updated with all the quality points &amp; signature --
IQM 会议的所有品质内容已更新和签名确认</t>
  </si>
  <si>
    <r>
      <rPr>
        <b/>
        <sz val="16"/>
        <rFont val="Ebrima"/>
      </rPr>
      <t xml:space="preserve">All the PP/IQM comments are clearly explained to FQC </t>
    </r>
    <r>
      <rPr>
        <b/>
        <sz val="16"/>
        <rFont val="SimSun"/>
      </rPr>
      <t>所有</t>
    </r>
    <r>
      <rPr>
        <b/>
        <sz val="16"/>
        <rFont val="Ebrima"/>
      </rPr>
      <t>PP/IQM</t>
    </r>
    <r>
      <rPr>
        <b/>
        <sz val="16"/>
        <rFont val="SimSun"/>
      </rPr>
      <t>的评估都清楚反馈给</t>
    </r>
    <r>
      <rPr>
        <b/>
        <sz val="16"/>
        <rFont val="Ebrima"/>
      </rPr>
      <t>FQC</t>
    </r>
  </si>
  <si>
    <t>If 1 style more than 3 weeks production, whether held the 2nd IQM 如果有款生产超过2周，是否举行第二次IQM</t>
  </si>
  <si>
    <t>Semi finished 1st pcs approval provide on time and its accuracy 散件首件确认时准确提供</t>
  </si>
  <si>
    <t>1st pcs finished inspection report complete ontime 成品首件报告准时提报</t>
  </si>
  <si>
    <t>Reporting System
报告</t>
  </si>
  <si>
    <t>FQC/IPQC hourly manual report updated with right manner 及时更新FQC/IPQC每小时的手工报告</t>
  </si>
  <si>
    <t>FQC/IPQC manual report match with Power BI ---FQC/IPQC手册报告与Power BI系统匹配</t>
  </si>
  <si>
    <t>Common</t>
  </si>
  <si>
    <r>
      <rPr>
        <b/>
        <sz val="16"/>
        <rFont val="Ebrima"/>
      </rPr>
      <t xml:space="preserve">TOL approval timely updated to FQC table. </t>
    </r>
    <r>
      <rPr>
        <b/>
        <sz val="16"/>
        <rFont val="SimSun"/>
      </rPr>
      <t>每天</t>
    </r>
    <r>
      <rPr>
        <b/>
        <sz val="16"/>
        <rFont val="Ebrima"/>
      </rPr>
      <t>TOL</t>
    </r>
    <r>
      <rPr>
        <b/>
        <sz val="16"/>
        <rFont val="SimSun"/>
      </rPr>
      <t>准时更新到</t>
    </r>
    <r>
      <rPr>
        <b/>
        <sz val="16"/>
        <rFont val="Ebrima"/>
      </rPr>
      <t>FQC</t>
    </r>
    <r>
      <rPr>
        <b/>
        <sz val="16"/>
        <rFont val="SimSun"/>
      </rPr>
      <t>台。</t>
    </r>
  </si>
  <si>
    <t>All required SOP placed on FQC Table and updated-- FQC所有要求的SOP提报FQC台和准时更新</t>
  </si>
  <si>
    <t>Are FQC daily one time compare bulk production with Goby/TOL  FQC每天1次大货与Goby/TOL核对 (成品首件报告)</t>
  </si>
  <si>
    <t>Are the IPQC are knows the FQC Top-3 defects. IPQC是否知道FQC最高的3个问题点</t>
  </si>
  <si>
    <t>Are FQC knows the carton inspections issue what they have passed. FQC是否知道他们过Q的抽箱检查问题点</t>
  </si>
  <si>
    <t>IPQC/ FQC has properly maintained the QC checking tools--- IPQC/ FQC对QC检验工具进行维护</t>
  </si>
  <si>
    <t>Are GL is doing everyday 8 points inspection,Edge paint test, damage and functional test-- GL是否每天都做8点检查，油边测试，破坏性和功能测试</t>
  </si>
  <si>
    <t>FQC/IPQC and cleaning tables lux status as per standard-- FQC/IPQC和清洁台灯光是否按标准设定</t>
  </si>
  <si>
    <t>CNC &amp; Overhead</t>
  </si>
  <si>
    <t>Before sending to overhead painting area ,QC will check two times in a day randomly-- 发送吊挂之前，QC每天两次抽查和报告</t>
  </si>
  <si>
    <t>Total：</t>
  </si>
  <si>
    <t>Audited By</t>
  </si>
  <si>
    <t>Md. Ruh Ul Rabban</t>
  </si>
  <si>
    <t>Logo Checking report</t>
  </si>
  <si>
    <t>Group</t>
  </si>
  <si>
    <t>Dakota</t>
  </si>
  <si>
    <t>Madison</t>
  </si>
  <si>
    <t>Knott</t>
  </si>
  <si>
    <t>PO#</t>
  </si>
  <si>
    <t>MK Inline Inspection Report</t>
  </si>
  <si>
    <t>Audit Type</t>
  </si>
  <si>
    <t>US008</t>
  </si>
  <si>
    <t>HB001</t>
  </si>
  <si>
    <t>Shipment Date</t>
  </si>
  <si>
    <t>Po Order Qty</t>
  </si>
  <si>
    <t>Sampling Size</t>
  </si>
  <si>
    <t>Qty/CTN</t>
  </si>
  <si>
    <t>Inspection Date</t>
  </si>
  <si>
    <t xml:space="preserve">Measurement and Construction Checking </t>
  </si>
  <si>
    <t>Outlook (whether can stand, cleaning, etc.)</t>
  </si>
  <si>
    <t>Raw Materials (Leather/Fabric/Accessoires)</t>
  </si>
  <si>
    <t>Fail</t>
  </si>
  <si>
    <t>Inspection Items/Packaging</t>
  </si>
  <si>
    <t>Defect Description</t>
  </si>
  <si>
    <t xml:space="preserve">检验结果判定/ Inspection Result：          </t>
  </si>
  <si>
    <t>合格 Pass</t>
  </si>
  <si>
    <t>不合格 Rejected</t>
  </si>
  <si>
    <t>待定 Pending</t>
  </si>
  <si>
    <t>Inspection Sampling /Schedule（AQL）抽样对照表</t>
  </si>
  <si>
    <t>Order Qty (Per Style/Plant)</t>
  </si>
  <si>
    <t>Sampling Qty</t>
  </si>
  <si>
    <t>Japan/China/HK/Korea</t>
  </si>
  <si>
    <t>Defective</t>
  </si>
  <si>
    <t>USA(Per AQL)</t>
  </si>
  <si>
    <t>Balance International Plants</t>
  </si>
  <si>
    <t>AQL 1.5 Major</t>
  </si>
  <si>
    <t>AQL 2.5 Minor</t>
  </si>
  <si>
    <t>26-50</t>
  </si>
  <si>
    <t>51-90</t>
  </si>
  <si>
    <t>91-150</t>
  </si>
  <si>
    <t>151-280</t>
  </si>
  <si>
    <t>281-500</t>
  </si>
  <si>
    <t>501-1200</t>
  </si>
  <si>
    <t>1201-3200</t>
  </si>
  <si>
    <t>3201-10000</t>
  </si>
  <si>
    <t>10001-35000</t>
  </si>
  <si>
    <t>over 35001</t>
  </si>
  <si>
    <t xml:space="preserve">Critical </t>
  </si>
  <si>
    <t xml:space="preserve">Major </t>
  </si>
  <si>
    <t xml:space="preserve">1.When FQC pass 1st bag of any color any style QC measurement compare with bulk and CS sample </t>
  </si>
  <si>
    <t>1.Painting report on overhead area
2. Bag check qty, Defect Qty
3. Top 3 issues are visualised</t>
  </si>
  <si>
    <t>1.Work with top defect of previous month.</t>
  </si>
  <si>
    <t>1. For recheck ,Bag/CTN collectuion from  WH</t>
  </si>
  <si>
    <t>Inspection Type Type</t>
  </si>
  <si>
    <t>We hereby state that the goods inspected as described above, are found satisfactory at the time of inspection.</t>
  </si>
  <si>
    <t>However, seller will be held responsible for further rejection, if any, at destination, due to failure to meet the specification.</t>
  </si>
  <si>
    <t>Acceptance Chart</t>
  </si>
  <si>
    <t>Batch Size</t>
  </si>
  <si>
    <t>Sample Size</t>
    <phoneticPr fontId="1" type="noConversion"/>
  </si>
  <si>
    <t>AQL 1.5
Major</t>
    <phoneticPr fontId="1" type="noConversion"/>
  </si>
  <si>
    <t>AQL 2.5
Minor</t>
    <phoneticPr fontId="1" type="noConversion"/>
  </si>
  <si>
    <t>26 to 50</t>
  </si>
  <si>
    <t>501 to 1200</t>
  </si>
  <si>
    <t>51 to 90</t>
  </si>
  <si>
    <t>1201 to 3200</t>
  </si>
  <si>
    <t>91 to 150</t>
  </si>
  <si>
    <t>3201 to 10000</t>
  </si>
  <si>
    <t>150 to 280</t>
  </si>
  <si>
    <t>10001 to 35000</t>
  </si>
  <si>
    <t>281 to 500</t>
  </si>
  <si>
    <t>35001 to above</t>
  </si>
  <si>
    <t>Remarks:</t>
  </si>
  <si>
    <t>1. Jax Replenishment- Pull out 1 PO out of every 10 POs to be audited as per above parameters.</t>
  </si>
  <si>
    <t>2. Jax Newness/CJI/ADC/EDC shipment - Pull out 1 PO out of every 5 POs to be audited as per above parameters.</t>
  </si>
  <si>
    <t>3. 1941 PO should be 100% inspected by SP Senior QA.</t>
  </si>
  <si>
    <t>Tap Inline Inspection Report</t>
  </si>
  <si>
    <t>FG WH Pass</t>
  </si>
  <si>
    <t>Cust Style</t>
  </si>
  <si>
    <t>B</t>
  </si>
  <si>
    <t>C</t>
  </si>
  <si>
    <t>CTN Qty</t>
  </si>
  <si>
    <t>Ctns No</t>
  </si>
  <si>
    <t>WH Out reason</t>
  </si>
  <si>
    <t>Bag Qty</t>
  </si>
  <si>
    <t>B. 1941</t>
  </si>
  <si>
    <t>C. 1981</t>
  </si>
  <si>
    <t>D. 1971</t>
  </si>
  <si>
    <t xml:space="preserve"> B.  Major              </t>
  </si>
  <si>
    <t>C.  Minor</t>
  </si>
  <si>
    <t>D.</t>
  </si>
  <si>
    <t xml:space="preserve">       D.  DAS660</t>
  </si>
  <si>
    <t xml:space="preserve"> C.  Goby       D.  Pre Production(PP)</t>
  </si>
  <si>
    <t xml:space="preserve">Tapestry Quality Standard Examination品质标准考试 </t>
  </si>
  <si>
    <t>部门 Dept.                 工号ID：              姓名Name：</t>
  </si>
  <si>
    <t>Multiple choice সঠিক উত্তরটি নির্বাচন কর（Each question 2 marks）</t>
  </si>
  <si>
    <t xml:space="preserve">1.     When COACH established? কত সালে COACH প্রতিষ্ঠিত হয়? </t>
  </si>
  <si>
    <t>Ans:-      A. 1942</t>
  </si>
  <si>
    <t xml:space="preserve">2.     If body stitch 30 # thread, then SPI per inch is… 30 সুতা ব্যবহার হলে ১ ইঞ্চিতে কয়টি সেলাই হবে?  Ans:-      A.  6 stitch          </t>
  </si>
  <si>
    <t xml:space="preserve">B.  7 stitch      </t>
  </si>
  <si>
    <t xml:space="preserve">C.  8 stitch      </t>
  </si>
  <si>
    <t>D.  9 stitch</t>
  </si>
  <si>
    <t>3.       When paint is over flow more than 2 or 3 mm, it becomes __________ defect. যখন পেইন্ট 2 বা 3 মিমির বেশি প্রবাহিত হয়, এটি তখন _______________ ত্রুটি হয়ে যায়।</t>
  </si>
  <si>
    <t xml:space="preserve">Ans:-      A.  Critical             </t>
  </si>
  <si>
    <t>4.       Hot melt glue is prohibited for___________________. হট মেল্ট গ্লু _________________________জন্য নিষিদ্ধ।</t>
  </si>
  <si>
    <t>Ans:-     A.  Filler ফিলার    B.  Fabric ফেব্রিক    C.  PU / PVC পি ইউ / পিভিসি    D.  White Leather সাদা লেদার</t>
  </si>
  <si>
    <t xml:space="preserve">5.       Which of the following glues is prohibited by Coach কোচ এর ক্ষেত্রে কোন গ্লূ ব্যাবহার করা যাবেনা?  </t>
  </si>
  <si>
    <t>Ans:-     A.  262        B.  560           C.  7103            D.  NANPAO 315/316</t>
  </si>
  <si>
    <t>6.       Which of the following should not be used to protect hardware হার্ডওয়্যার সুরক্ষায় কোনটি ব্যাবহার করা যাবেনা?</t>
  </si>
  <si>
    <t xml:space="preserve">Ans:-     A. পরিস্কার প্লাস্টিক Transparent plastic  </t>
  </si>
  <si>
    <t xml:space="preserve">B.  টিস্যু পেপার SNP tissue paper or SNP   </t>
  </si>
  <si>
    <t>C.  সাদা পলি White maskin tape</t>
  </si>
  <si>
    <t>হলুদ গ্লূ টেপ Yellow adhesive tape</t>
  </si>
  <si>
    <t>7.       Which of the following cleaning component should not be used in Coach. পরিস্কার করার সময় নীচের কোন মেটেরিয়ালস COACH এ ব্যবহার করা যাবেনা?</t>
  </si>
  <si>
    <t>:-  A.  রাবার Solid rubber    B. থিনার alcohol    C. নরম কাপড় soft cloth    D. পরিস্কার পানি Distilled water</t>
  </si>
  <si>
    <t xml:space="preserve">8.       Before painting which primer normally we use to the whole top edge of the bag. for COACH brand? কোচ ব্র্যান্ডের পেইন্টিংয়ের আগে সাধারণত কোন প্রাইমার আমরা ব্যাগের পুরো শীর্ষ প্রান্তে ব্যবহার করি?      </t>
  </si>
  <si>
    <t xml:space="preserve">Ans:-      A.  CA220              B.  CA226                C.  DA550       </t>
  </si>
  <si>
    <t>9.       Which sample is approved by the buyer in case of Coach? কোচের ক্ষেত্রে বায়ার কর্তৃক অনুমোদিত সেম্পল কোনটি?</t>
  </si>
  <si>
    <t xml:space="preserve">Ans:-      A.  Confirmation Sample (CS)  </t>
  </si>
  <si>
    <t xml:space="preserve"> B.  PP sample   </t>
  </si>
  <si>
    <t>10.    The following types of products do not require dust bags কোন ধরনের অর্ডারে ডাস্ট ব্যাগ লাগবেনা _________?</t>
  </si>
  <si>
    <t xml:space="preserve">Ans:-      A.  Outlet order আউটলেট অর্ডার     </t>
  </si>
  <si>
    <t xml:space="preserve">B.  Mainline order মেইন লাইন অর্ডার  </t>
  </si>
  <si>
    <t xml:space="preserve">C.  Japan plant জাপান প্লান্ট   </t>
  </si>
  <si>
    <t>D.  US plant ইউ এস প্লান্ট</t>
  </si>
  <si>
    <t>Quality 2023 Inhouse Print Record</t>
  </si>
  <si>
    <t>Red</t>
  </si>
  <si>
    <t>Blue</t>
  </si>
  <si>
    <t>NA394001B-1</t>
  </si>
  <si>
    <t xml:space="preserve">1.Plant wise PQC report 
2.Defect,Issue details </t>
  </si>
  <si>
    <r>
      <t xml:space="preserve">1.Plant wise PQC report
2.Defect,Issue details  </t>
    </r>
    <r>
      <rPr>
        <sz val="11"/>
        <color rgb="FFFF0000"/>
        <rFont val="Calibri"/>
        <family val="2"/>
        <scheme val="minor"/>
      </rPr>
      <t>Same as 11 just customer parameter change</t>
    </r>
  </si>
  <si>
    <t xml:space="preserve">Tapestry Inline Report-- MK Inline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</si>
</sst>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d/mmm;@"/>
    <numFmt numFmtId="165" formatCode="[$-409]d/mmm/yy;@"/>
  </numFmts>
  <fonts count="55">
    <font>
      <sz val="11"/>
      <color theme="1"/>
      <name val="Calibri"/>
      <family val="2"/>
      <scheme val="minor"/>
    </font>
    <font>
      <sz val="12"/>
      <color theme="1"/>
      <name val="Calibri"/>
      <family val="2"/>
      <scheme val="minor"/>
    </font>
    <font>
      <sz val="8"/>
      <name val="Calibri"/>
      <family val="2"/>
      <scheme val="minor"/>
    </font>
    <font>
      <sz val="12"/>
      <name val="Calibri"/>
      <family val="2"/>
      <scheme val="minor"/>
    </font>
    <font>
      <b/>
      <sz val="16"/>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2"/>
      <color theme="1"/>
      <name val="Calibri"/>
      <family val="2"/>
      <scheme val="minor"/>
    </font>
    <font>
      <sz val="12"/>
      <color theme="1"/>
      <name val="Calibri"/>
      <family val="2"/>
      <scheme val="minor"/>
    </font>
    <font>
      <sz val="11"/>
      <color theme="1"/>
      <name val="Calibri"/>
      <family val="2"/>
      <charset val="1"/>
      <scheme val="minor"/>
    </font>
    <font>
      <sz val="12"/>
      <name val="新細明體"/>
      <family val="1"/>
      <charset val="136"/>
    </font>
    <font>
      <b/>
      <sz val="14"/>
      <color theme="1"/>
      <name val="Calibri"/>
      <family val="2"/>
      <scheme val="minor"/>
    </font>
    <font>
      <sz val="14"/>
      <color theme="1"/>
      <name val="Calibri"/>
      <family val="2"/>
      <scheme val="minor"/>
    </font>
    <font>
      <sz val="12"/>
      <color theme="1"/>
      <name val="Calibri"/>
      <family val="2"/>
      <charset val="136"/>
      <scheme val="minor"/>
    </font>
    <font>
      <sz val="11"/>
      <color rgb="FFFF0000"/>
      <name val="Calibri"/>
      <family val="2"/>
      <scheme val="minor"/>
    </font>
    <font>
      <b/>
      <sz val="16"/>
      <color theme="1"/>
      <name val="Book Antiqua"/>
      <family val="1"/>
    </font>
    <font>
      <sz val="11"/>
      <color theme="1"/>
      <name val="Book Antiqua"/>
      <family val="1"/>
    </font>
    <font>
      <sz val="14"/>
      <color theme="1"/>
      <name val="Book Antiqua"/>
      <family val="1"/>
    </font>
    <font>
      <sz val="12"/>
      <color theme="1"/>
      <name val="Book Antiqua"/>
      <family val="1"/>
    </font>
    <font>
      <b/>
      <sz val="11"/>
      <color theme="1"/>
      <name val="Book Antiqua"/>
      <family val="1"/>
    </font>
    <font>
      <sz val="18"/>
      <color theme="1"/>
      <name val="Calibri"/>
      <family val="2"/>
      <scheme val="minor"/>
    </font>
    <font>
      <sz val="11"/>
      <color theme="1"/>
      <name val="Calibri"/>
      <family val="2"/>
      <scheme val="minor"/>
    </font>
    <font>
      <b/>
      <sz val="14"/>
      <color theme="1"/>
      <name val="Calibri"/>
      <family val="2"/>
      <scheme val="minor"/>
    </font>
    <font>
      <b/>
      <sz val="11"/>
      <name val="Calibri"/>
      <family val="2"/>
      <scheme val="minor"/>
    </font>
    <font>
      <b/>
      <sz val="11"/>
      <color rgb="FF00B050"/>
      <name val="Calibri"/>
      <family val="2"/>
      <scheme val="minor"/>
    </font>
    <font>
      <b/>
      <sz val="11"/>
      <color theme="5"/>
      <name val="Calibri"/>
      <family val="2"/>
      <scheme val="minor"/>
    </font>
    <font>
      <sz val="11"/>
      <name val="Calibri"/>
      <family val="2"/>
      <scheme val="minor"/>
    </font>
    <font>
      <b/>
      <sz val="11"/>
      <color theme="1"/>
      <name val="Calibri"/>
      <family val="2"/>
      <scheme val="minor"/>
    </font>
    <font>
      <b/>
      <sz val="11"/>
      <color rgb="FF00B0F0"/>
      <name val="Calibri"/>
      <family val="2"/>
      <scheme val="minor"/>
    </font>
    <font>
      <u/>
      <sz val="11"/>
      <color theme="1"/>
      <name val="Calibri"/>
      <family val="2"/>
      <scheme val="minor"/>
    </font>
    <font>
      <b/>
      <u/>
      <sz val="11"/>
      <name val="Calibri"/>
      <family val="2"/>
      <scheme val="minor"/>
    </font>
    <font>
      <b/>
      <sz val="14"/>
      <name val="Ebrima"/>
    </font>
    <font>
      <b/>
      <sz val="14"/>
      <color theme="3" tint="0.39994506668294322"/>
      <name val="Ebrima"/>
    </font>
    <font>
      <sz val="10"/>
      <color theme="1"/>
      <name val="Calibri"/>
      <family val="2"/>
      <scheme val="minor"/>
    </font>
    <font>
      <b/>
      <sz val="28"/>
      <color rgb="FF00B0F0"/>
      <name val="Ebrima"/>
    </font>
    <font>
      <b/>
      <sz val="22"/>
      <color theme="1"/>
      <name val="Ebrima"/>
    </font>
    <font>
      <b/>
      <sz val="18"/>
      <color theme="1"/>
      <name val="Calibri"/>
      <family val="2"/>
      <scheme val="minor"/>
    </font>
    <font>
      <b/>
      <sz val="18"/>
      <color theme="1"/>
      <name val="Ebrima"/>
    </font>
    <font>
      <b/>
      <sz val="16"/>
      <color theme="1"/>
      <name val="Ebrima"/>
    </font>
    <font>
      <b/>
      <sz val="18"/>
      <name val="Ebrima"/>
    </font>
    <font>
      <b/>
      <sz val="16"/>
      <name val="Ebrima"/>
    </font>
    <font>
      <b/>
      <sz val="16"/>
      <name val="SimSun"/>
    </font>
    <font>
      <b/>
      <u/>
      <sz val="14"/>
      <color theme="1"/>
      <name val="Ebrima"/>
    </font>
    <font>
      <b/>
      <sz val="14"/>
      <color theme="1"/>
      <name val="Ebrima"/>
    </font>
    <font>
      <sz val="12"/>
      <name val="宋体"/>
      <charset val="134"/>
    </font>
    <font>
      <b/>
      <sz val="9"/>
      <name val="Arial Unicode MS"/>
      <charset val="134"/>
    </font>
    <font>
      <sz val="9"/>
      <name val="Arial Unicode MS"/>
      <charset val="134"/>
    </font>
    <font>
      <sz val="9"/>
      <color rgb="FFFF0000"/>
      <name val="Arial Unicode MS"/>
      <charset val="134"/>
    </font>
    <font>
      <sz val="9"/>
      <name val="Arial"/>
      <family val="2"/>
    </font>
    <font>
      <b/>
      <sz val="10"/>
      <name val="Arial"/>
      <family val="2"/>
    </font>
    <font>
      <b/>
      <sz val="10"/>
      <color indexed="10"/>
      <name val="Arial"/>
      <family val="2"/>
    </font>
    <font>
      <b/>
      <sz val="10"/>
      <color theme="1"/>
      <name val="Ebrima"/>
    </font>
    <font>
      <b/>
      <sz val="14"/>
      <color theme="1"/>
      <name val="Book Antiqua"/>
      <family val="1"/>
    </font>
  </fonts>
  <fills count="31">
    <fill>
      <patternFill patternType="none"/>
    </fill>
    <fill>
      <patternFill patternType="gray125"/>
    </fill>
    <fill>
      <patternFill patternType="solid">
        <fgColor theme="0"/>
        <bgColor theme="4" tint="-0.249977111117893"/>
      </patternFill>
    </fill>
    <fill>
      <patternFill patternType="solid">
        <fgColor theme="0"/>
        <bgColor theme="4"/>
      </patternFill>
    </fill>
    <fill>
      <patternFill patternType="solid">
        <fgColor rgb="FF0070C0"/>
        <bgColor indexed="64"/>
      </patternFill>
    </fill>
    <fill>
      <patternFill patternType="solid">
        <fgColor theme="6"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59999389629810485"/>
        <bgColor theme="4" tint="-0.249977111117893"/>
      </patternFill>
    </fill>
    <fill>
      <patternFill patternType="solid">
        <fgColor theme="9"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5" tint="0.79998168889431442"/>
        <bgColor theme="4" tint="0.79998168889431442"/>
      </patternFill>
    </fill>
    <fill>
      <patternFill patternType="solid">
        <fgColor theme="5"/>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2"/>
        <bgColor indexed="64"/>
      </patternFill>
    </fill>
    <fill>
      <patternFill patternType="solid">
        <fgColor rgb="FF00B0F0"/>
        <bgColor indexed="64"/>
      </patternFill>
    </fill>
    <fill>
      <patternFill patternType="solid">
        <fgColor theme="8" tint="0.79976805932798245"/>
        <bgColor indexed="64"/>
      </patternFill>
    </fill>
    <fill>
      <patternFill patternType="solid">
        <fgColor theme="9" tint="0.79976805932798245"/>
        <bgColor indexed="64"/>
      </patternFill>
    </fill>
    <fill>
      <patternFill patternType="solid">
        <fgColor theme="5" tint="0.79976805932798245"/>
        <bgColor indexed="64"/>
      </patternFill>
    </fill>
    <fill>
      <patternFill patternType="solid">
        <fgColor indexed="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theme="6" tint="0.39997558519241921"/>
      </left>
      <right style="thin">
        <color theme="6" tint="0.39997558519241921"/>
      </right>
      <top style="thin">
        <color theme="6" tint="0.39997558519241921"/>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bottom style="thin">
        <color auto="1"/>
      </bottom>
      <diagonal/>
    </border>
    <border>
      <left style="double">
        <color auto="1"/>
      </left>
      <right style="thin">
        <color auto="1"/>
      </right>
      <top style="thin">
        <color auto="1"/>
      </top>
      <bottom style="thin">
        <color auto="1"/>
      </bottom>
      <diagonal/>
    </border>
    <border>
      <left style="thin">
        <color auto="1"/>
      </left>
      <right/>
      <top style="thin">
        <color auto="1"/>
      </top>
      <bottom/>
      <diagonal/>
    </border>
    <border>
      <left/>
      <right style="medium">
        <color indexed="64"/>
      </right>
      <top style="thin">
        <color indexed="64"/>
      </top>
      <bottom/>
      <diagonal/>
    </border>
    <border>
      <left style="thin">
        <color indexed="64"/>
      </left>
      <right/>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2">
    <xf numFmtId="0" fontId="0" fillId="0" borderId="0"/>
    <xf numFmtId="43" fontId="6" fillId="0" borderId="0" applyFont="0" applyFill="0" applyBorder="0" applyAlignment="0" applyProtection="0"/>
    <xf numFmtId="0" fontId="6" fillId="0" borderId="0"/>
    <xf numFmtId="0" fontId="11" fillId="0" borderId="0"/>
    <xf numFmtId="0" fontId="12" fillId="0" borderId="0">
      <alignment vertical="center"/>
    </xf>
    <xf numFmtId="0" fontId="6" fillId="0" borderId="0"/>
    <xf numFmtId="164" fontId="6" fillId="0" borderId="0"/>
    <xf numFmtId="164" fontId="15" fillId="0" borderId="0">
      <alignment vertical="center"/>
    </xf>
    <xf numFmtId="0" fontId="23" fillId="0" borderId="0"/>
    <xf numFmtId="9" fontId="23" fillId="0" borderId="0" applyFont="0" applyFill="0" applyBorder="0" applyAlignment="0" applyProtection="0">
      <alignment vertical="center"/>
    </xf>
    <xf numFmtId="165" fontId="46" fillId="0" borderId="0"/>
    <xf numFmtId="165" fontId="23" fillId="0" borderId="0"/>
  </cellStyleXfs>
  <cellXfs count="299">
    <xf numFmtId="0" fontId="0" fillId="0" borderId="0" xfId="0"/>
    <xf numFmtId="0" fontId="0" fillId="0" borderId="0" xfId="0" applyAlignment="1">
      <alignment horizontal="center"/>
    </xf>
    <xf numFmtId="0" fontId="3" fillId="3" borderId="1" xfId="0" applyFont="1" applyFill="1" applyBorder="1" applyAlignment="1">
      <alignment horizontal="center" vertical="center"/>
    </xf>
    <xf numFmtId="3" fontId="3" fillId="3" borderId="1" xfId="0" applyNumberFormat="1" applyFont="1" applyFill="1" applyBorder="1" applyAlignment="1">
      <alignment horizontal="center" vertical="center"/>
    </xf>
    <xf numFmtId="0" fontId="7" fillId="5" borderId="4" xfId="0" applyFont="1" applyFill="1" applyBorder="1" applyAlignment="1">
      <alignment horizontal="center" vertical="center"/>
    </xf>
    <xf numFmtId="0" fontId="7" fillId="5" borderId="4" xfId="0" applyFont="1" applyFill="1" applyBorder="1" applyAlignment="1">
      <alignment horizontal="center" vertical="center" wrapText="1"/>
    </xf>
    <xf numFmtId="0" fontId="9" fillId="5" borderId="5" xfId="1" applyNumberFormat="1" applyFont="1" applyFill="1" applyBorder="1" applyAlignment="1">
      <alignment horizontal="left" vertical="center" wrapText="1"/>
    </xf>
    <xf numFmtId="0" fontId="7" fillId="0" borderId="1" xfId="0" applyFont="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quotePrefix="1" applyBorder="1" applyAlignment="1">
      <alignment horizontal="left" vertical="center"/>
    </xf>
    <xf numFmtId="0" fontId="10" fillId="0" borderId="1" xfId="1" quotePrefix="1" applyNumberFormat="1" applyFont="1" applyFill="1" applyBorder="1" applyAlignment="1">
      <alignment horizontal="left" vertical="center" wrapText="1"/>
    </xf>
    <xf numFmtId="0" fontId="10" fillId="0" borderId="1" xfId="1" quotePrefix="1" applyNumberFormat="1" applyFont="1" applyFill="1" applyBorder="1" applyAlignment="1">
      <alignment horizontal="left" vertical="center"/>
    </xf>
    <xf numFmtId="0" fontId="0" fillId="0" borderId="4" xfId="0" applyBorder="1" applyAlignment="1">
      <alignment horizontal="left" vertical="center" wrapText="1"/>
    </xf>
    <xf numFmtId="0" fontId="0" fillId="0" borderId="4" xfId="0" applyBorder="1" applyAlignment="1">
      <alignment horizontal="left" vertical="center"/>
    </xf>
    <xf numFmtId="0" fontId="10" fillId="0" borderId="1" xfId="1" quotePrefix="1" applyNumberFormat="1" applyFont="1" applyBorder="1" applyAlignment="1">
      <alignment horizontal="left" vertical="center" wrapText="1"/>
    </xf>
    <xf numFmtId="0" fontId="10" fillId="0" borderId="1" xfId="1" applyNumberFormat="1" applyFont="1" applyBorder="1" applyAlignment="1">
      <alignment horizontal="left" vertical="center"/>
    </xf>
    <xf numFmtId="0" fontId="0" fillId="6" borderId="1" xfId="0" applyFill="1" applyBorder="1" applyAlignment="1">
      <alignment horizontal="left" vertical="center"/>
    </xf>
    <xf numFmtId="0" fontId="0" fillId="7" borderId="1" xfId="0" applyFill="1" applyBorder="1" applyAlignment="1">
      <alignment horizontal="left" vertical="center"/>
    </xf>
    <xf numFmtId="0" fontId="10" fillId="0" borderId="1" xfId="1" quotePrefix="1" applyNumberFormat="1" applyFont="1" applyBorder="1" applyAlignment="1">
      <alignment horizontal="left" vertical="center"/>
    </xf>
    <xf numFmtId="0" fontId="7" fillId="0" borderId="1" xfId="0" applyFont="1" applyBorder="1" applyAlignment="1">
      <alignment horizontal="left" vertical="center" wrapText="1"/>
    </xf>
    <xf numFmtId="0" fontId="0" fillId="0" borderId="1" xfId="0" applyBorder="1" applyAlignment="1">
      <alignment horizontal="center" vertical="center"/>
    </xf>
    <xf numFmtId="0" fontId="0" fillId="7" borderId="1" xfId="0" applyFill="1" applyBorder="1" applyAlignment="1">
      <alignment horizontal="center" vertical="center"/>
    </xf>
    <xf numFmtId="0" fontId="1" fillId="0" borderId="1" xfId="1" applyNumberFormat="1" applyFont="1" applyBorder="1" applyAlignment="1">
      <alignment horizontal="left" vertical="center"/>
    </xf>
    <xf numFmtId="0" fontId="7" fillId="12" borderId="0" xfId="0" applyFont="1" applyFill="1" applyAlignment="1">
      <alignment horizontal="center" vertical="center"/>
    </xf>
    <xf numFmtId="0" fontId="3" fillId="2" borderId="1" xfId="0" applyFont="1" applyFill="1" applyBorder="1" applyAlignment="1">
      <alignment horizontal="center" vertical="center"/>
    </xf>
    <xf numFmtId="0" fontId="14" fillId="11" borderId="1" xfId="0" applyFont="1" applyFill="1" applyBorder="1" applyAlignment="1">
      <alignment horizontal="center" vertical="center"/>
    </xf>
    <xf numFmtId="0" fontId="14" fillId="12" borderId="1" xfId="0" applyFont="1" applyFill="1" applyBorder="1" applyAlignment="1">
      <alignment horizontal="center" vertical="center"/>
    </xf>
    <xf numFmtId="0" fontId="5" fillId="8" borderId="1" xfId="0" applyFont="1" applyFill="1" applyBorder="1" applyAlignment="1">
      <alignment horizontal="center"/>
    </xf>
    <xf numFmtId="0" fontId="18" fillId="0" borderId="0" xfId="0" applyFont="1" applyAlignment="1">
      <alignment horizontal="center" vertical="center"/>
    </xf>
    <xf numFmtId="0" fontId="18" fillId="17" borderId="1" xfId="0" applyFont="1" applyFill="1" applyBorder="1" applyAlignment="1">
      <alignment horizontal="center" vertical="center" wrapText="1"/>
    </xf>
    <xf numFmtId="0" fontId="21" fillId="9" borderId="1" xfId="0" applyFont="1" applyFill="1" applyBorder="1" applyAlignment="1">
      <alignment horizontal="center" vertical="center"/>
    </xf>
    <xf numFmtId="0" fontId="21" fillId="18" borderId="1" xfId="0" applyFont="1" applyFill="1" applyBorder="1" applyAlignment="1">
      <alignment horizontal="center" vertical="center" wrapText="1"/>
    </xf>
    <xf numFmtId="0" fontId="21" fillId="9" borderId="1" xfId="0" applyFont="1" applyFill="1" applyBorder="1" applyAlignment="1">
      <alignment horizontal="center" vertical="center" wrapText="1"/>
    </xf>
    <xf numFmtId="0" fontId="20" fillId="16" borderId="1" xfId="0" applyFont="1" applyFill="1" applyBorder="1" applyAlignment="1">
      <alignment horizontal="center" vertical="center" wrapText="1"/>
    </xf>
    <xf numFmtId="0" fontId="20" fillId="16" borderId="1" xfId="0" applyFont="1" applyFill="1" applyBorder="1" applyAlignment="1">
      <alignment horizontal="center" vertical="center"/>
    </xf>
    <xf numFmtId="0" fontId="20" fillId="10" borderId="1" xfId="0" applyFont="1" applyFill="1" applyBorder="1" applyAlignment="1">
      <alignment horizontal="center" vertical="center" wrapText="1"/>
    </xf>
    <xf numFmtId="0" fontId="20" fillId="10" borderId="1" xfId="0" applyFont="1" applyFill="1" applyBorder="1" applyAlignment="1">
      <alignment horizontal="center" vertical="center"/>
    </xf>
    <xf numFmtId="0" fontId="18" fillId="17" borderId="1" xfId="0" applyFont="1" applyFill="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8" fillId="16" borderId="1" xfId="0" applyFont="1" applyFill="1" applyBorder="1" applyAlignment="1">
      <alignment horizontal="center" vertical="center"/>
    </xf>
    <xf numFmtId="0" fontId="18" fillId="16" borderId="1" xfId="0" quotePrefix="1" applyFont="1" applyFill="1" applyBorder="1" applyAlignment="1">
      <alignment horizontal="center" vertical="center"/>
    </xf>
    <xf numFmtId="0" fontId="18" fillId="5" borderId="1" xfId="0" applyFont="1" applyFill="1" applyBorder="1" applyAlignment="1">
      <alignment horizontal="center" vertical="center"/>
    </xf>
    <xf numFmtId="0" fontId="18" fillId="10" borderId="1" xfId="0" applyFont="1" applyFill="1" applyBorder="1" applyAlignment="1">
      <alignment horizontal="center" vertical="center"/>
    </xf>
    <xf numFmtId="0" fontId="18" fillId="5" borderId="1" xfId="0" applyFont="1" applyFill="1" applyBorder="1" applyAlignment="1">
      <alignment horizontal="center" vertical="center" wrapText="1"/>
    </xf>
    <xf numFmtId="0" fontId="18" fillId="5" borderId="1" xfId="0" applyFont="1" applyFill="1" applyBorder="1" applyAlignment="1">
      <alignment vertical="center" wrapText="1"/>
    </xf>
    <xf numFmtId="0" fontId="18" fillId="10" borderId="1" xfId="0" applyFont="1" applyFill="1" applyBorder="1" applyAlignment="1">
      <alignment horizontal="center" vertical="center" wrapText="1"/>
    </xf>
    <xf numFmtId="0" fontId="18" fillId="0" borderId="0" xfId="0" applyFont="1" applyAlignment="1">
      <alignment vertical="center"/>
    </xf>
    <xf numFmtId="0" fontId="18" fillId="0" borderId="1" xfId="0" applyFont="1" applyBorder="1" applyAlignment="1">
      <alignment vertical="center" wrapText="1"/>
    </xf>
    <xf numFmtId="0" fontId="0" fillId="0" borderId="1" xfId="0" applyBorder="1" applyAlignment="1">
      <alignment vertical="center" wrapText="1"/>
    </xf>
    <xf numFmtId="0" fontId="9" fillId="0" borderId="1" xfId="0" applyFont="1" applyBorder="1" applyAlignment="1">
      <alignment horizontal="center" vertical="center"/>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0" fillId="20" borderId="1" xfId="0" applyFill="1" applyBorder="1" applyAlignment="1">
      <alignment horizontal="center" vertical="center" wrapText="1"/>
    </xf>
    <xf numFmtId="0" fontId="0" fillId="7" borderId="1" xfId="0" applyFill="1" applyBorder="1" applyAlignment="1">
      <alignment vertical="center" wrapText="1"/>
    </xf>
    <xf numFmtId="0" fontId="16" fillId="0" borderId="1" xfId="0" applyFont="1" applyBorder="1" applyAlignment="1">
      <alignment horizontal="center" vertical="center" wrapText="1"/>
    </xf>
    <xf numFmtId="0" fontId="0" fillId="0" borderId="21" xfId="0" applyBorder="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0" fillId="7" borderId="1" xfId="0" applyFill="1" applyBorder="1" applyAlignment="1">
      <alignment horizontal="center" vertical="center" wrapText="1"/>
    </xf>
    <xf numFmtId="0" fontId="0" fillId="0" borderId="0" xfId="0" applyAlignment="1">
      <alignment vertical="center" wrapText="1"/>
    </xf>
    <xf numFmtId="0" fontId="0" fillId="23" borderId="1" xfId="0" applyFill="1" applyBorder="1" applyAlignment="1">
      <alignment horizontal="center" vertical="center" wrapText="1"/>
    </xf>
    <xf numFmtId="0" fontId="0" fillId="10" borderId="1" xfId="0" applyFill="1" applyBorder="1" applyAlignment="1">
      <alignment horizontal="center" vertical="center" wrapText="1"/>
    </xf>
    <xf numFmtId="0" fontId="9" fillId="12" borderId="22" xfId="0" applyFont="1" applyFill="1" applyBorder="1" applyAlignment="1">
      <alignment horizontal="center" vertical="center"/>
    </xf>
    <xf numFmtId="0" fontId="23" fillId="24" borderId="0" xfId="8" applyFill="1" applyAlignment="1">
      <alignment vertical="center"/>
    </xf>
    <xf numFmtId="0" fontId="23" fillId="24" borderId="0" xfId="8" applyFill="1" applyAlignment="1">
      <alignment horizontal="left" vertical="center"/>
    </xf>
    <xf numFmtId="0" fontId="25" fillId="8" borderId="19" xfId="8" applyFont="1" applyFill="1" applyBorder="1" applyAlignment="1">
      <alignment horizontal="center" vertical="top" wrapText="1"/>
    </xf>
    <xf numFmtId="0" fontId="25" fillId="8" borderId="1" xfId="8" applyFont="1" applyFill="1" applyBorder="1" applyAlignment="1">
      <alignment horizontal="center" vertical="top" wrapText="1"/>
    </xf>
    <xf numFmtId="14" fontId="25" fillId="8" borderId="1" xfId="8" applyNumberFormat="1" applyFont="1" applyFill="1" applyBorder="1" applyAlignment="1">
      <alignment horizontal="center" vertical="top" wrapText="1"/>
    </xf>
    <xf numFmtId="14" fontId="26" fillId="8" borderId="1" xfId="8" applyNumberFormat="1" applyFont="1" applyFill="1" applyBorder="1" applyAlignment="1">
      <alignment horizontal="center" vertical="top" wrapText="1"/>
    </xf>
    <xf numFmtId="14" fontId="27" fillId="8" borderId="1" xfId="8" applyNumberFormat="1" applyFont="1" applyFill="1" applyBorder="1" applyAlignment="1">
      <alignment horizontal="center" vertical="top" wrapText="1"/>
    </xf>
    <xf numFmtId="14" fontId="27" fillId="8" borderId="15" xfId="8" applyNumberFormat="1" applyFont="1" applyFill="1" applyBorder="1" applyAlignment="1">
      <alignment horizontal="center" vertical="top" wrapText="1"/>
    </xf>
    <xf numFmtId="14" fontId="25" fillId="8" borderId="20" xfId="8" applyNumberFormat="1" applyFont="1" applyFill="1" applyBorder="1" applyAlignment="1">
      <alignment horizontal="center" vertical="top" wrapText="1"/>
    </xf>
    <xf numFmtId="0" fontId="23" fillId="24" borderId="0" xfId="8" applyFill="1" applyAlignment="1">
      <alignment horizontal="center" vertical="top"/>
    </xf>
    <xf numFmtId="0" fontId="23" fillId="24" borderId="0" xfId="8" applyFill="1" applyAlignment="1">
      <alignment horizontal="left" vertical="top"/>
    </xf>
    <xf numFmtId="16" fontId="23" fillId="8" borderId="19" xfId="8" applyNumberFormat="1" applyFill="1" applyBorder="1" applyAlignment="1">
      <alignment horizontal="center" vertical="center"/>
    </xf>
    <xf numFmtId="0" fontId="23" fillId="8" borderId="1" xfId="8" applyFill="1" applyBorder="1" applyAlignment="1">
      <alignment horizontal="center" vertical="center"/>
    </xf>
    <xf numFmtId="16" fontId="28" fillId="8" borderId="1" xfId="8" applyNumberFormat="1" applyFont="1" applyFill="1" applyBorder="1" applyAlignment="1">
      <alignment horizontal="center" vertical="top" wrapText="1"/>
    </xf>
    <xf numFmtId="0" fontId="28" fillId="8" borderId="1" xfId="8" applyFont="1" applyFill="1" applyBorder="1" applyAlignment="1">
      <alignment horizontal="center" vertical="top" wrapText="1"/>
    </xf>
    <xf numFmtId="0" fontId="28" fillId="8" borderId="15" xfId="8" applyFont="1" applyFill="1" applyBorder="1" applyAlignment="1">
      <alignment horizontal="center" vertical="top" wrapText="1"/>
    </xf>
    <xf numFmtId="9" fontId="23" fillId="8" borderId="20" xfId="9" applyFill="1" applyBorder="1" applyAlignment="1">
      <alignment horizontal="center" vertical="center"/>
    </xf>
    <xf numFmtId="0" fontId="23" fillId="24" borderId="0" xfId="8" applyFill="1" applyAlignment="1">
      <alignment horizontal="center" vertical="center"/>
    </xf>
    <xf numFmtId="14" fontId="23" fillId="8" borderId="1" xfId="8" applyNumberFormat="1" applyFill="1" applyBorder="1" applyAlignment="1">
      <alignment horizontal="center" vertical="center"/>
    </xf>
    <xf numFmtId="0" fontId="23" fillId="8" borderId="19" xfId="8" applyFill="1" applyBorder="1" applyAlignment="1">
      <alignment horizontal="center" vertical="center"/>
    </xf>
    <xf numFmtId="0" fontId="23" fillId="8" borderId="4" xfId="8" applyFill="1" applyBorder="1" applyAlignment="1">
      <alignment horizontal="center" vertical="center"/>
    </xf>
    <xf numFmtId="0" fontId="23" fillId="8" borderId="18" xfId="8" applyFill="1" applyBorder="1" applyAlignment="1">
      <alignment horizontal="center" vertical="center"/>
    </xf>
    <xf numFmtId="0" fontId="23" fillId="8" borderId="20" xfId="8" applyFill="1" applyBorder="1" applyAlignment="1">
      <alignment horizontal="center" vertical="center"/>
    </xf>
    <xf numFmtId="0" fontId="23" fillId="8" borderId="9" xfId="8" applyFill="1" applyBorder="1" applyAlignment="1">
      <alignment vertical="center"/>
    </xf>
    <xf numFmtId="0" fontId="23" fillId="8" borderId="0" xfId="8" applyFill="1" applyAlignment="1">
      <alignment vertical="center"/>
    </xf>
    <xf numFmtId="0" fontId="23" fillId="8" borderId="10" xfId="8" applyFill="1" applyBorder="1" applyAlignment="1">
      <alignment vertical="center"/>
    </xf>
    <xf numFmtId="0" fontId="29" fillId="8" borderId="0" xfId="8" applyFont="1" applyFill="1" applyAlignment="1">
      <alignment vertical="center" wrapText="1"/>
    </xf>
    <xf numFmtId="0" fontId="29" fillId="8" borderId="0" xfId="8" applyFont="1" applyFill="1" applyAlignment="1">
      <alignment vertical="center"/>
    </xf>
    <xf numFmtId="0" fontId="30" fillId="8" borderId="0" xfId="8" applyFont="1" applyFill="1" applyAlignment="1">
      <alignment vertical="center" wrapText="1"/>
    </xf>
    <xf numFmtId="0" fontId="29" fillId="8" borderId="9" xfId="8" applyFont="1" applyFill="1" applyBorder="1" applyAlignment="1">
      <alignment horizontal="center" vertical="center"/>
    </xf>
    <xf numFmtId="0" fontId="30" fillId="8" borderId="0" xfId="8" applyFont="1" applyFill="1" applyAlignment="1">
      <alignment horizontal="center" vertical="center" wrapText="1"/>
    </xf>
    <xf numFmtId="14" fontId="29" fillId="8" borderId="0" xfId="8" applyNumberFormat="1" applyFont="1" applyFill="1" applyAlignment="1">
      <alignment vertical="center" wrapText="1"/>
    </xf>
    <xf numFmtId="0" fontId="29" fillId="8" borderId="11" xfId="8" applyFont="1" applyFill="1" applyBorder="1" applyAlignment="1">
      <alignment horizontal="center" vertical="center"/>
    </xf>
    <xf numFmtId="0" fontId="29" fillId="8" borderId="12" xfId="8" applyFont="1" applyFill="1" applyBorder="1" applyAlignment="1">
      <alignment horizontal="center" vertical="center"/>
    </xf>
    <xf numFmtId="0" fontId="30" fillId="8" borderId="12" xfId="8" applyFont="1" applyFill="1" applyBorder="1" applyAlignment="1">
      <alignment horizontal="center" vertical="center" wrapText="1"/>
    </xf>
    <xf numFmtId="0" fontId="29" fillId="8" borderId="12" xfId="8" applyFont="1" applyFill="1" applyBorder="1" applyAlignment="1">
      <alignment vertical="center" wrapText="1"/>
    </xf>
    <xf numFmtId="14" fontId="26" fillId="8" borderId="12" xfId="8" applyNumberFormat="1" applyFont="1" applyFill="1" applyBorder="1" applyAlignment="1">
      <alignment horizontal="center" vertical="center" wrapText="1"/>
    </xf>
    <xf numFmtId="14" fontId="29" fillId="8" borderId="12" xfId="8" applyNumberFormat="1" applyFont="1" applyFill="1" applyBorder="1" applyAlignment="1">
      <alignment vertical="center" wrapText="1"/>
    </xf>
    <xf numFmtId="0" fontId="31" fillId="8" borderId="12" xfId="8" applyFont="1" applyFill="1" applyBorder="1" applyAlignment="1">
      <alignment vertical="center" wrapText="1"/>
    </xf>
    <xf numFmtId="0" fontId="23" fillId="8" borderId="13" xfId="8" applyFill="1" applyBorder="1" applyAlignment="1">
      <alignment vertical="center"/>
    </xf>
    <xf numFmtId="0" fontId="29" fillId="24" borderId="0" xfId="8" applyFont="1" applyFill="1" applyAlignment="1">
      <alignment horizontal="center" vertical="center"/>
    </xf>
    <xf numFmtId="0" fontId="30" fillId="24" borderId="0" xfId="8" applyFont="1" applyFill="1" applyAlignment="1">
      <alignment horizontal="center" vertical="center" wrapText="1"/>
    </xf>
    <xf numFmtId="0" fontId="29" fillId="24" borderId="0" xfId="8" applyFont="1" applyFill="1" applyAlignment="1">
      <alignment vertical="center" wrapText="1"/>
    </xf>
    <xf numFmtId="14" fontId="26" fillId="24" borderId="0" xfId="8" applyNumberFormat="1" applyFont="1" applyFill="1" applyAlignment="1">
      <alignment horizontal="center" vertical="center" wrapText="1"/>
    </xf>
    <xf numFmtId="14" fontId="29" fillId="24" borderId="0" xfId="8" applyNumberFormat="1" applyFont="1" applyFill="1" applyAlignment="1">
      <alignment vertical="center" wrapText="1"/>
    </xf>
    <xf numFmtId="0" fontId="31" fillId="24" borderId="0" xfId="8" applyFont="1" applyFill="1" applyAlignment="1">
      <alignment vertical="center" wrapText="1"/>
    </xf>
    <xf numFmtId="0" fontId="23" fillId="24" borderId="0" xfId="8" applyFill="1" applyAlignment="1">
      <alignment vertical="center" wrapText="1"/>
    </xf>
    <xf numFmtId="14" fontId="23" fillId="24" borderId="0" xfId="8" applyNumberFormat="1" applyFill="1" applyAlignment="1">
      <alignment vertical="center" wrapText="1"/>
    </xf>
    <xf numFmtId="0" fontId="32" fillId="24" borderId="0" xfId="8" applyFont="1" applyFill="1" applyAlignment="1">
      <alignment vertical="center" wrapText="1"/>
    </xf>
    <xf numFmtId="0" fontId="23" fillId="8" borderId="17" xfId="8" applyFill="1" applyBorder="1" applyAlignment="1">
      <alignment horizontal="center" vertical="center"/>
    </xf>
    <xf numFmtId="0" fontId="23" fillId="25" borderId="0" xfId="8" applyFill="1"/>
    <xf numFmtId="14" fontId="29" fillId="8" borderId="1" xfId="8" applyNumberFormat="1" applyFont="1" applyFill="1" applyBorder="1" applyAlignment="1">
      <alignment horizontal="center" vertical="top" wrapText="1"/>
    </xf>
    <xf numFmtId="0" fontId="28" fillId="8" borderId="20" xfId="8" applyFont="1" applyFill="1" applyBorder="1" applyAlignment="1">
      <alignment horizontal="center" vertical="top" wrapText="1"/>
    </xf>
    <xf numFmtId="0" fontId="35" fillId="8" borderId="9" xfId="8" applyFont="1" applyFill="1" applyBorder="1"/>
    <xf numFmtId="0" fontId="35" fillId="8" borderId="0" xfId="8" applyFont="1" applyFill="1"/>
    <xf numFmtId="0" fontId="35" fillId="8" borderId="10" xfId="8" applyFont="1" applyFill="1" applyBorder="1"/>
    <xf numFmtId="0" fontId="23" fillId="8" borderId="9" xfId="8" applyFill="1" applyBorder="1"/>
    <xf numFmtId="0" fontId="23" fillId="8" borderId="0" xfId="8" applyFill="1"/>
    <xf numFmtId="0" fontId="23" fillId="8" borderId="10" xfId="8" applyFill="1" applyBorder="1"/>
    <xf numFmtId="0" fontId="23" fillId="8" borderId="11" xfId="8" applyFill="1" applyBorder="1"/>
    <xf numFmtId="0" fontId="23" fillId="8" borderId="12" xfId="8" applyFill="1" applyBorder="1"/>
    <xf numFmtId="0" fontId="23" fillId="8" borderId="13" xfId="8" applyFill="1" applyBorder="1"/>
    <xf numFmtId="9" fontId="23" fillId="8" borderId="18" xfId="9" applyFill="1" applyBorder="1" applyAlignment="1">
      <alignment horizontal="center" vertical="center"/>
    </xf>
    <xf numFmtId="0" fontId="23" fillId="0" borderId="0" xfId="8"/>
    <xf numFmtId="9" fontId="23" fillId="8" borderId="1" xfId="9" applyFill="1" applyBorder="1" applyAlignment="1">
      <alignment horizontal="center" vertical="center"/>
    </xf>
    <xf numFmtId="0" fontId="23" fillId="8" borderId="1" xfId="8" applyFill="1" applyBorder="1" applyAlignment="1">
      <alignment horizontal="center" vertical="center" wrapText="1"/>
    </xf>
    <xf numFmtId="0" fontId="28" fillId="8" borderId="1" xfId="9" applyNumberFormat="1" applyFont="1" applyFill="1" applyBorder="1" applyAlignment="1">
      <alignment horizontal="center" vertical="top" wrapText="1"/>
    </xf>
    <xf numFmtId="0" fontId="7" fillId="12" borderId="22" xfId="0" applyFont="1" applyFill="1" applyBorder="1" applyAlignment="1">
      <alignment horizontal="center" vertical="center"/>
    </xf>
    <xf numFmtId="0" fontId="0" fillId="0" borderId="1" xfId="0" quotePrefix="1" applyBorder="1" applyAlignment="1">
      <alignment vertical="center"/>
    </xf>
    <xf numFmtId="0" fontId="0" fillId="0" borderId="1" xfId="0" applyBorder="1" applyAlignment="1">
      <alignment vertical="center"/>
    </xf>
    <xf numFmtId="0" fontId="38" fillId="0" borderId="1" xfId="8" applyFont="1" applyBorder="1" applyAlignment="1">
      <alignment horizontal="left" vertical="center"/>
    </xf>
    <xf numFmtId="0" fontId="39" fillId="12" borderId="1" xfId="8" applyFont="1" applyFill="1" applyBorder="1" applyAlignment="1">
      <alignment horizontal="center" vertical="center" wrapText="1"/>
    </xf>
    <xf numFmtId="0" fontId="40" fillId="12" borderId="1" xfId="8" applyFont="1" applyFill="1" applyBorder="1" applyAlignment="1">
      <alignment horizontal="center" vertical="center" wrapText="1"/>
    </xf>
    <xf numFmtId="0" fontId="23" fillId="0" borderId="0" xfId="8" applyAlignment="1">
      <alignment horizontal="center"/>
    </xf>
    <xf numFmtId="0" fontId="42" fillId="27" borderId="1" xfId="8" applyFont="1" applyFill="1" applyBorder="1" applyAlignment="1">
      <alignment horizontal="left" vertical="center" wrapText="1"/>
    </xf>
    <xf numFmtId="0" fontId="23" fillId="0" borderId="1" xfId="8" applyBorder="1"/>
    <xf numFmtId="0" fontId="42" fillId="0" borderId="1" xfId="8" applyFont="1" applyBorder="1" applyAlignment="1">
      <alignment horizontal="left" vertical="center" wrapText="1"/>
    </xf>
    <xf numFmtId="0" fontId="42" fillId="28" borderId="1" xfId="8" applyFont="1" applyFill="1" applyBorder="1" applyAlignment="1">
      <alignment horizontal="left" vertical="center" wrapText="1"/>
    </xf>
    <xf numFmtId="0" fontId="41" fillId="29" borderId="14" xfId="8" applyFont="1" applyFill="1" applyBorder="1" applyAlignment="1">
      <alignment horizontal="center" vertical="center" wrapText="1"/>
    </xf>
    <xf numFmtId="0" fontId="42" fillId="29" borderId="1" xfId="8" applyFont="1" applyFill="1" applyBorder="1" applyAlignment="1">
      <alignment horizontal="left" vertical="center" wrapText="1"/>
    </xf>
    <xf numFmtId="0" fontId="40" fillId="29" borderId="1" xfId="8" applyFont="1" applyFill="1" applyBorder="1" applyAlignment="1">
      <alignment horizontal="left" vertical="center" wrapText="1"/>
    </xf>
    <xf numFmtId="0" fontId="42" fillId="29" borderId="14" xfId="8" applyFont="1" applyFill="1" applyBorder="1" applyAlignment="1">
      <alignment horizontal="center" vertical="center"/>
    </xf>
    <xf numFmtId="0" fontId="14" fillId="0" borderId="0" xfId="8" applyFont="1" applyAlignment="1">
      <alignment horizontal="left" vertical="center"/>
    </xf>
    <xf numFmtId="0" fontId="44" fillId="0" borderId="0" xfId="8" applyFont="1" applyAlignment="1">
      <alignment horizontal="left" vertical="center"/>
    </xf>
    <xf numFmtId="0" fontId="45" fillId="0" borderId="0" xfId="8" applyFont="1" applyAlignment="1">
      <alignment horizontal="left" vertical="center"/>
    </xf>
    <xf numFmtId="0" fontId="14" fillId="0" borderId="0" xfId="8" applyFont="1"/>
    <xf numFmtId="0" fontId="1" fillId="0" borderId="0" xfId="8" applyFont="1" applyAlignment="1">
      <alignment horizontal="left"/>
    </xf>
    <xf numFmtId="0" fontId="23" fillId="24" borderId="1" xfId="8" applyFill="1" applyBorder="1" applyAlignment="1">
      <alignment horizontal="center" vertical="top"/>
    </xf>
    <xf numFmtId="16" fontId="23" fillId="8" borderId="1" xfId="8" applyNumberFormat="1" applyFill="1" applyBorder="1" applyAlignment="1">
      <alignment horizontal="center" vertical="center"/>
    </xf>
    <xf numFmtId="165" fontId="47" fillId="30" borderId="0" xfId="10" applyFont="1" applyFill="1" applyAlignment="1">
      <alignment vertical="center"/>
    </xf>
    <xf numFmtId="165" fontId="48" fillId="30" borderId="0" xfId="10" applyFont="1" applyFill="1" applyAlignment="1">
      <alignment vertical="center"/>
    </xf>
    <xf numFmtId="165" fontId="49" fillId="0" borderId="15" xfId="11" applyFont="1" applyBorder="1" applyAlignment="1">
      <alignment horizontal="center" vertical="center" wrapText="1"/>
    </xf>
    <xf numFmtId="165" fontId="49" fillId="0" borderId="30" xfId="11" applyFont="1" applyBorder="1" applyAlignment="1">
      <alignment horizontal="center" vertical="center" wrapText="1"/>
    </xf>
    <xf numFmtId="165" fontId="49" fillId="0" borderId="14" xfId="11" applyFont="1" applyBorder="1" applyAlignment="1">
      <alignment horizontal="center" vertical="center" wrapText="1"/>
    </xf>
    <xf numFmtId="0" fontId="49" fillId="0" borderId="15" xfId="11" applyNumberFormat="1" applyFont="1" applyBorder="1" applyAlignment="1">
      <alignment horizontal="center" vertical="center" wrapText="1"/>
    </xf>
    <xf numFmtId="0" fontId="49" fillId="0" borderId="1" xfId="11" applyNumberFormat="1" applyFont="1" applyBorder="1" applyAlignment="1">
      <alignment horizontal="center" vertical="center" wrapText="1"/>
    </xf>
    <xf numFmtId="0" fontId="23" fillId="8" borderId="30" xfId="8" applyFill="1" applyBorder="1" applyAlignment="1">
      <alignment vertical="center"/>
    </xf>
    <xf numFmtId="0" fontId="23" fillId="8" borderId="27" xfId="8" applyFill="1" applyBorder="1" applyAlignment="1">
      <alignment vertical="center"/>
    </xf>
    <xf numFmtId="0" fontId="23" fillId="8" borderId="32" xfId="8" applyFill="1" applyBorder="1" applyAlignment="1">
      <alignment vertical="center"/>
    </xf>
    <xf numFmtId="0" fontId="29" fillId="8" borderId="32" xfId="8" applyFont="1" applyFill="1" applyBorder="1" applyAlignment="1">
      <alignment horizontal="center" vertical="center"/>
    </xf>
    <xf numFmtId="0" fontId="29" fillId="8" borderId="28" xfId="8" applyFont="1" applyFill="1" applyBorder="1" applyAlignment="1">
      <alignment horizontal="center" vertical="center"/>
    </xf>
    <xf numFmtId="0" fontId="29" fillId="8" borderId="2" xfId="8" applyFont="1" applyFill="1" applyBorder="1" applyAlignment="1">
      <alignment horizontal="center" vertical="center"/>
    </xf>
    <xf numFmtId="0" fontId="30" fillId="8" borderId="2" xfId="8" applyFont="1" applyFill="1" applyBorder="1" applyAlignment="1">
      <alignment horizontal="center" vertical="center" wrapText="1"/>
    </xf>
    <xf numFmtId="0" fontId="29" fillId="8" borderId="2" xfId="8" applyFont="1" applyFill="1" applyBorder="1" applyAlignment="1">
      <alignment vertical="center" wrapText="1"/>
    </xf>
    <xf numFmtId="14" fontId="26" fillId="8" borderId="2" xfId="8" applyNumberFormat="1" applyFont="1" applyFill="1" applyBorder="1" applyAlignment="1">
      <alignment horizontal="center" vertical="center" wrapText="1"/>
    </xf>
    <xf numFmtId="14" fontId="29" fillId="8" borderId="2" xfId="8" applyNumberFormat="1" applyFont="1" applyFill="1" applyBorder="1" applyAlignment="1">
      <alignment vertical="center" wrapText="1"/>
    </xf>
    <xf numFmtId="0" fontId="31" fillId="8" borderId="2" xfId="8" applyFont="1" applyFill="1" applyBorder="1" applyAlignment="1">
      <alignment vertical="center" wrapText="1"/>
    </xf>
    <xf numFmtId="0" fontId="23" fillId="24" borderId="10" xfId="8" applyFill="1" applyBorder="1" applyAlignment="1">
      <alignment vertical="center"/>
    </xf>
    <xf numFmtId="0" fontId="23" fillId="8" borderId="14" xfId="8" applyFill="1" applyBorder="1" applyAlignment="1">
      <alignment horizontal="center" vertical="center"/>
    </xf>
    <xf numFmtId="0" fontId="23" fillId="8" borderId="5" xfId="8" applyFill="1" applyBorder="1" applyAlignment="1">
      <alignment horizontal="center" vertical="center"/>
    </xf>
    <xf numFmtId="0" fontId="29" fillId="8" borderId="0" xfId="8" applyFont="1" applyFill="1" applyAlignment="1">
      <alignment horizontal="center" vertical="center"/>
    </xf>
    <xf numFmtId="14" fontId="26" fillId="8" borderId="0" xfId="8" applyNumberFormat="1" applyFont="1" applyFill="1" applyAlignment="1">
      <alignment horizontal="center" vertical="center" wrapText="1"/>
    </xf>
    <xf numFmtId="0" fontId="31" fillId="8" borderId="0" xfId="8" applyFont="1" applyFill="1" applyAlignment="1">
      <alignment vertical="center" wrapText="1"/>
    </xf>
    <xf numFmtId="0" fontId="23" fillId="24" borderId="20" xfId="8" applyFill="1" applyBorder="1" applyAlignment="1">
      <alignment horizontal="center" vertical="top"/>
    </xf>
    <xf numFmtId="0" fontId="23" fillId="8" borderId="1" xfId="9" applyNumberFormat="1" applyFill="1" applyBorder="1" applyAlignment="1">
      <alignment horizontal="center" vertical="center"/>
    </xf>
    <xf numFmtId="0" fontId="23" fillId="24" borderId="20" xfId="8" applyFill="1" applyBorder="1" applyAlignment="1">
      <alignment horizontal="center" vertical="center"/>
    </xf>
    <xf numFmtId="0" fontId="23" fillId="24" borderId="27" xfId="8" applyFill="1" applyBorder="1" applyAlignment="1">
      <alignment vertical="center"/>
    </xf>
    <xf numFmtId="0" fontId="23" fillId="24" borderId="31" xfId="8" applyFill="1" applyBorder="1" applyAlignment="1">
      <alignment vertical="center"/>
    </xf>
    <xf numFmtId="0" fontId="23" fillId="8" borderId="2" xfId="8" applyFill="1" applyBorder="1" applyAlignment="1">
      <alignment vertical="center"/>
    </xf>
    <xf numFmtId="0" fontId="23" fillId="24" borderId="2" xfId="8" applyFill="1" applyBorder="1" applyAlignment="1">
      <alignment vertical="center"/>
    </xf>
    <xf numFmtId="0" fontId="23" fillId="24" borderId="33" xfId="8" applyFill="1" applyBorder="1" applyAlignment="1">
      <alignment vertical="center"/>
    </xf>
    <xf numFmtId="0" fontId="26" fillId="8" borderId="0" xfId="8" applyFont="1" applyFill="1" applyAlignment="1">
      <alignment horizontal="center" vertical="center" wrapText="1"/>
    </xf>
    <xf numFmtId="0" fontId="26" fillId="24" borderId="0" xfId="8" applyFont="1" applyFill="1" applyAlignment="1">
      <alignment horizontal="center" vertical="center" wrapText="1"/>
    </xf>
    <xf numFmtId="0" fontId="23" fillId="0" borderId="20" xfId="8" applyBorder="1" applyAlignment="1">
      <alignment horizontal="center" vertical="top"/>
    </xf>
    <xf numFmtId="0" fontId="23" fillId="0" borderId="20" xfId="8" applyBorder="1" applyAlignment="1">
      <alignment horizontal="center" vertical="center"/>
    </xf>
    <xf numFmtId="0" fontId="50" fillId="0" borderId="0" xfId="0" applyFont="1" applyAlignment="1">
      <alignment vertical="center"/>
    </xf>
    <xf numFmtId="0" fontId="0" fillId="0" borderId="0" xfId="0" applyAlignment="1">
      <alignment vertical="center"/>
    </xf>
    <xf numFmtId="0" fontId="51" fillId="0" borderId="1" xfId="0" applyFont="1" applyBorder="1" applyAlignment="1">
      <alignment horizontal="center" vertical="center"/>
    </xf>
    <xf numFmtId="0" fontId="51" fillId="0" borderId="1" xfId="0" applyFont="1" applyBorder="1" applyAlignment="1">
      <alignment horizontal="center" vertical="center" wrapText="1"/>
    </xf>
    <xf numFmtId="0" fontId="0" fillId="0" borderId="0" xfId="0" applyAlignment="1">
      <alignment horizontal="left" vertical="center"/>
    </xf>
    <xf numFmtId="0" fontId="51" fillId="0" borderId="0" xfId="0" applyFont="1"/>
    <xf numFmtId="0" fontId="52" fillId="0" borderId="0" xfId="0" applyFont="1"/>
    <xf numFmtId="0" fontId="23" fillId="8" borderId="15" xfId="8" applyFill="1" applyBorder="1" applyAlignment="1">
      <alignment horizontal="center" vertical="center"/>
    </xf>
    <xf numFmtId="0" fontId="25" fillId="8" borderId="14" xfId="8" applyFont="1" applyFill="1" applyBorder="1" applyAlignment="1">
      <alignment horizontal="center" vertical="top" wrapText="1"/>
    </xf>
    <xf numFmtId="0" fontId="23" fillId="8" borderId="34" xfId="8" applyFill="1" applyBorder="1" applyAlignment="1">
      <alignment horizontal="center" vertical="center"/>
    </xf>
    <xf numFmtId="0" fontId="53" fillId="0" borderId="35" xfId="0" applyFont="1" applyBorder="1" applyAlignment="1">
      <alignment horizontal="center" vertical="center"/>
    </xf>
    <xf numFmtId="0" fontId="53" fillId="0" borderId="36" xfId="0" applyFont="1" applyBorder="1" applyAlignment="1">
      <alignment horizontal="center" vertical="center"/>
    </xf>
    <xf numFmtId="0" fontId="24" fillId="8" borderId="0" xfId="8" applyFont="1" applyFill="1" applyAlignment="1">
      <alignment vertical="center"/>
    </xf>
    <xf numFmtId="14" fontId="26" fillId="8" borderId="13" xfId="8" applyNumberFormat="1" applyFont="1" applyFill="1" applyBorder="1" applyAlignment="1">
      <alignment horizontal="center" vertical="center" wrapText="1"/>
    </xf>
    <xf numFmtId="0" fontId="0" fillId="0" borderId="7" xfId="0" applyBorder="1"/>
    <xf numFmtId="0" fontId="0" fillId="0" borderId="8" xfId="0" applyBorder="1"/>
    <xf numFmtId="0" fontId="54" fillId="0" borderId="9" xfId="0" applyFont="1" applyBorder="1" applyAlignment="1">
      <alignment horizontal="center"/>
    </xf>
    <xf numFmtId="0" fontId="54" fillId="0" borderId="0" xfId="0" applyFont="1" applyAlignment="1">
      <alignment horizontal="center"/>
    </xf>
    <xf numFmtId="0" fontId="0" fillId="0" borderId="10" xfId="0" applyBorder="1"/>
    <xf numFmtId="0" fontId="9" fillId="0" borderId="9" xfId="0" applyFont="1" applyBorder="1"/>
    <xf numFmtId="0" fontId="9" fillId="0" borderId="0" xfId="0" applyFont="1"/>
    <xf numFmtId="0" fontId="0" fillId="0" borderId="9" xfId="0" applyBorder="1"/>
    <xf numFmtId="0" fontId="0" fillId="0" borderId="11" xfId="0" applyBorder="1"/>
    <xf numFmtId="0" fontId="0" fillId="0" borderId="12" xfId="0" applyBorder="1"/>
    <xf numFmtId="0" fontId="0" fillId="0" borderId="13" xfId="0" applyBorder="1"/>
    <xf numFmtId="0" fontId="0" fillId="14" borderId="1" xfId="0" applyFill="1" applyBorder="1" applyAlignment="1">
      <alignment horizontal="center" vertical="center"/>
    </xf>
    <xf numFmtId="3" fontId="0" fillId="14" borderId="1" xfId="0" applyNumberFormat="1" applyFill="1" applyBorder="1" applyAlignment="1">
      <alignment horizontal="center" vertical="center"/>
    </xf>
    <xf numFmtId="0" fontId="0" fillId="8" borderId="1" xfId="8" applyFont="1" applyFill="1" applyBorder="1" applyAlignment="1">
      <alignment horizontal="center" vertical="center"/>
    </xf>
    <xf numFmtId="0" fontId="23" fillId="0" borderId="1" xfId="8" applyBorder="1" applyAlignment="1">
      <alignment horizontal="center" vertical="center"/>
    </xf>
    <xf numFmtId="0" fontId="23" fillId="24" borderId="0" xfId="8" applyFill="1" applyAlignment="1">
      <alignment horizontal="center"/>
    </xf>
    <xf numFmtId="0" fontId="23" fillId="8" borderId="1" xfId="8" applyFill="1" applyBorder="1" applyAlignment="1">
      <alignment horizontal="center"/>
    </xf>
    <xf numFmtId="0" fontId="28" fillId="8" borderId="1" xfId="8" applyFont="1" applyFill="1" applyBorder="1" applyAlignment="1">
      <alignment horizontal="center" wrapText="1"/>
    </xf>
    <xf numFmtId="14" fontId="23" fillId="8" borderId="1" xfId="8" applyNumberFormat="1" applyFill="1" applyBorder="1" applyAlignment="1">
      <alignment horizontal="center"/>
    </xf>
    <xf numFmtId="16" fontId="28" fillId="8" borderId="1" xfId="8" applyNumberFormat="1" applyFont="1" applyFill="1" applyBorder="1" applyAlignment="1">
      <alignment horizontal="center" vertical="center" wrapText="1"/>
    </xf>
    <xf numFmtId="0" fontId="28" fillId="8" borderId="1" xfId="8"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1" xfId="0" applyFont="1" applyFill="1" applyBorder="1" applyAlignment="1">
      <alignment horizontal="center" vertical="center"/>
    </xf>
    <xf numFmtId="0" fontId="18" fillId="17" borderId="1" xfId="0" applyFont="1" applyFill="1" applyBorder="1" applyAlignment="1">
      <alignment horizontal="center" vertical="center" wrapText="1"/>
    </xf>
    <xf numFmtId="0" fontId="18" fillId="17" borderId="1" xfId="0" applyFont="1" applyFill="1" applyBorder="1" applyAlignment="1">
      <alignment horizontal="center" vertical="center"/>
    </xf>
    <xf numFmtId="0" fontId="4" fillId="13" borderId="2" xfId="0" applyFont="1" applyFill="1" applyBorder="1" applyAlignment="1">
      <alignment horizontal="center"/>
    </xf>
    <xf numFmtId="0" fontId="0" fillId="14" borderId="1" xfId="0" applyFill="1" applyBorder="1" applyAlignment="1">
      <alignment horizontal="center"/>
    </xf>
    <xf numFmtId="0" fontId="17" fillId="15" borderId="1" xfId="0" applyFont="1" applyFill="1" applyBorder="1" applyAlignment="1">
      <alignment horizontal="center" vertical="center"/>
    </xf>
    <xf numFmtId="0" fontId="19" fillId="16" borderId="1" xfId="0" applyFont="1" applyFill="1" applyBorder="1" applyAlignment="1">
      <alignment horizontal="center" vertical="center"/>
    </xf>
    <xf numFmtId="0" fontId="18" fillId="10" borderId="1" xfId="0" applyFont="1" applyFill="1" applyBorder="1" applyAlignment="1">
      <alignment horizontal="center" vertical="center"/>
    </xf>
    <xf numFmtId="0" fontId="18" fillId="0" borderId="15" xfId="0" applyFont="1" applyBorder="1" applyAlignment="1">
      <alignment horizontal="center" vertical="center" wrapText="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20" fillId="16" borderId="14" xfId="0" applyFont="1" applyFill="1" applyBorder="1" applyAlignment="1">
      <alignment horizontal="center" vertical="center" wrapText="1"/>
    </xf>
    <xf numFmtId="0" fontId="20" fillId="16" borderId="4" xfId="0" applyFont="1" applyFill="1" applyBorder="1" applyAlignment="1">
      <alignment horizontal="center" vertical="center"/>
    </xf>
    <xf numFmtId="0" fontId="19" fillId="10" borderId="1" xfId="0" applyFont="1" applyFill="1" applyBorder="1" applyAlignment="1">
      <alignment horizontal="center" vertical="center" wrapText="1"/>
    </xf>
    <xf numFmtId="0" fontId="19" fillId="10" borderId="1" xfId="0" applyFont="1" applyFill="1" applyBorder="1" applyAlignment="1">
      <alignment horizontal="center" vertical="center"/>
    </xf>
    <xf numFmtId="0" fontId="18" fillId="16" borderId="1" xfId="0" applyFont="1" applyFill="1" applyBorder="1" applyAlignment="1">
      <alignment horizontal="center" vertical="center"/>
    </xf>
    <xf numFmtId="0" fontId="8" fillId="4" borderId="3" xfId="0" applyFont="1" applyFill="1" applyBorder="1" applyAlignment="1">
      <alignment horizontal="left" vertical="center"/>
    </xf>
    <xf numFmtId="0" fontId="8" fillId="4" borderId="3" xfId="0" applyFont="1" applyFill="1" applyBorder="1" applyAlignment="1">
      <alignment horizontal="left" vertical="center" wrapText="1"/>
    </xf>
    <xf numFmtId="0" fontId="7" fillId="0" borderId="1" xfId="0" applyFont="1" applyBorder="1" applyAlignment="1">
      <alignment horizontal="center" vertical="center" wrapText="1"/>
    </xf>
    <xf numFmtId="0" fontId="0" fillId="19" borderId="1" xfId="0" applyFill="1" applyBorder="1" applyAlignment="1">
      <alignment horizontal="center" vertical="center"/>
    </xf>
    <xf numFmtId="0" fontId="0" fillId="21" borderId="1" xfId="0" applyFill="1" applyBorder="1" applyAlignment="1">
      <alignment horizontal="center" vertical="center"/>
    </xf>
    <xf numFmtId="0" fontId="0" fillId="22" borderId="1" xfId="0" applyFill="1" applyBorder="1" applyAlignment="1">
      <alignment horizontal="center" vertical="center" wrapText="1"/>
    </xf>
    <xf numFmtId="0" fontId="0" fillId="22" borderId="1" xfId="0" applyFill="1" applyBorder="1" applyAlignment="1">
      <alignment horizontal="center" vertical="center"/>
    </xf>
    <xf numFmtId="0" fontId="22"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9" fillId="0" borderId="1" xfId="0" applyFont="1" applyBorder="1" applyAlignment="1">
      <alignment horizontal="center" vertical="center"/>
    </xf>
    <xf numFmtId="0" fontId="24" fillId="8" borderId="6" xfId="8" applyFont="1" applyFill="1" applyBorder="1" applyAlignment="1">
      <alignment horizontal="center" vertical="center"/>
    </xf>
    <xf numFmtId="0" fontId="24" fillId="8" borderId="7" xfId="8" applyFont="1" applyFill="1" applyBorder="1" applyAlignment="1">
      <alignment horizontal="center" vertical="center"/>
    </xf>
    <xf numFmtId="0" fontId="24" fillId="8" borderId="8" xfId="8" applyFont="1" applyFill="1" applyBorder="1" applyAlignment="1">
      <alignment horizontal="center" vertical="center"/>
    </xf>
    <xf numFmtId="0" fontId="33" fillId="8" borderId="23" xfId="8" applyFont="1" applyFill="1" applyBorder="1" applyAlignment="1">
      <alignment horizontal="center" vertical="center"/>
    </xf>
    <xf numFmtId="0" fontId="34" fillId="8" borderId="5" xfId="8" applyFont="1" applyFill="1" applyBorder="1" applyAlignment="1">
      <alignment horizontal="center" vertical="center"/>
    </xf>
    <xf numFmtId="0" fontId="34" fillId="8" borderId="24" xfId="8" applyFont="1" applyFill="1" applyBorder="1" applyAlignment="1">
      <alignment horizontal="center" vertical="center"/>
    </xf>
    <xf numFmtId="0" fontId="34" fillId="8" borderId="25" xfId="8" applyFont="1" applyFill="1" applyBorder="1" applyAlignment="1">
      <alignment horizontal="center" vertical="center"/>
    </xf>
    <xf numFmtId="0" fontId="41" fillId="29" borderId="14" xfId="8" applyFont="1" applyFill="1" applyBorder="1" applyAlignment="1">
      <alignment horizontal="center" vertical="center" wrapText="1"/>
    </xf>
    <xf numFmtId="0" fontId="41" fillId="29" borderId="26" xfId="8" applyFont="1" applyFill="1" applyBorder="1" applyAlignment="1">
      <alignment horizontal="center" vertical="center" wrapText="1"/>
    </xf>
    <xf numFmtId="0" fontId="42" fillId="29" borderId="14" xfId="8" applyFont="1" applyFill="1" applyBorder="1" applyAlignment="1">
      <alignment horizontal="center" vertical="center" wrapText="1"/>
    </xf>
    <xf numFmtId="0" fontId="42" fillId="29" borderId="26" xfId="8" applyFont="1" applyFill="1" applyBorder="1" applyAlignment="1">
      <alignment horizontal="center" vertical="center" wrapText="1"/>
    </xf>
    <xf numFmtId="0" fontId="40" fillId="0" borderId="1" xfId="8" applyFont="1" applyBorder="1" applyAlignment="1">
      <alignment horizontal="center" vertical="center" wrapText="1"/>
    </xf>
    <xf numFmtId="0" fontId="41" fillId="0" borderId="1" xfId="8" applyFont="1" applyBorder="1" applyAlignment="1">
      <alignment horizontal="center" vertical="center" wrapText="1"/>
    </xf>
    <xf numFmtId="0" fontId="42" fillId="0" borderId="1" xfId="8" applyFont="1" applyBorder="1" applyAlignment="1">
      <alignment horizontal="center" vertical="center" wrapText="1"/>
    </xf>
    <xf numFmtId="0" fontId="41" fillId="28" borderId="1" xfId="8" applyFont="1" applyFill="1" applyBorder="1" applyAlignment="1">
      <alignment horizontal="center" vertical="center" wrapText="1"/>
    </xf>
    <xf numFmtId="0" fontId="42" fillId="28" borderId="1" xfId="8" applyFont="1" applyFill="1" applyBorder="1" applyAlignment="1">
      <alignment horizontal="center" vertical="center" wrapText="1"/>
    </xf>
    <xf numFmtId="0" fontId="36" fillId="0" borderId="1" xfId="8" applyFont="1" applyBorder="1" applyAlignment="1">
      <alignment horizontal="center" vertical="center"/>
    </xf>
    <xf numFmtId="0" fontId="23" fillId="0" borderId="1" xfId="8" applyBorder="1" applyAlignment="1">
      <alignment horizontal="center"/>
    </xf>
    <xf numFmtId="0" fontId="37" fillId="26" borderId="1" xfId="8" applyFont="1" applyFill="1" applyBorder="1" applyAlignment="1">
      <alignment horizontal="center" vertical="center"/>
    </xf>
    <xf numFmtId="0" fontId="38" fillId="0" borderId="1" xfId="8" applyFont="1" applyBorder="1" applyAlignment="1">
      <alignment horizontal="left" vertical="center"/>
    </xf>
    <xf numFmtId="0" fontId="41" fillId="27" borderId="1" xfId="8" applyFont="1" applyFill="1" applyBorder="1" applyAlignment="1">
      <alignment horizontal="center" vertical="center" wrapText="1"/>
    </xf>
    <xf numFmtId="0" fontId="42" fillId="27" borderId="1" xfId="8" applyFont="1" applyFill="1" applyBorder="1" applyAlignment="1">
      <alignment horizontal="center" vertical="center" wrapText="1"/>
    </xf>
    <xf numFmtId="0" fontId="24" fillId="8" borderId="28" xfId="8" applyFont="1" applyFill="1" applyBorder="1" applyAlignment="1">
      <alignment horizontal="center" vertical="center"/>
    </xf>
    <xf numFmtId="0" fontId="24" fillId="8" borderId="2" xfId="8" applyFont="1" applyFill="1" applyBorder="1" applyAlignment="1">
      <alignment horizontal="center" vertical="center"/>
    </xf>
    <xf numFmtId="0" fontId="24" fillId="8" borderId="33" xfId="8" applyFont="1" applyFill="1" applyBorder="1" applyAlignment="1">
      <alignment horizontal="center" vertical="center"/>
    </xf>
    <xf numFmtId="165" fontId="47" fillId="30" borderId="28" xfId="10" applyFont="1" applyFill="1" applyBorder="1" applyAlignment="1">
      <alignment horizontal="center" vertical="center"/>
    </xf>
    <xf numFmtId="165" fontId="47" fillId="30" borderId="2" xfId="10" applyFont="1" applyFill="1" applyBorder="1" applyAlignment="1">
      <alignment horizontal="center" vertical="center"/>
    </xf>
    <xf numFmtId="165" fontId="49" fillId="0" borderId="1" xfId="11" applyFont="1" applyBorder="1" applyAlignment="1">
      <alignment horizontal="center" vertical="center" wrapText="1"/>
    </xf>
    <xf numFmtId="165" fontId="49" fillId="0" borderId="15" xfId="11" applyFont="1" applyBorder="1" applyAlignment="1">
      <alignment horizontal="center" vertical="center" wrapText="1"/>
    </xf>
    <xf numFmtId="165" fontId="49" fillId="0" borderId="16" xfId="11" applyFont="1" applyBorder="1" applyAlignment="1">
      <alignment horizontal="center" vertical="center" wrapText="1"/>
    </xf>
    <xf numFmtId="165" fontId="49" fillId="0" borderId="29" xfId="11" applyFont="1" applyBorder="1" applyAlignment="1">
      <alignment horizontal="center" vertical="center" wrapText="1"/>
    </xf>
    <xf numFmtId="165" fontId="49" fillId="0" borderId="17" xfId="11" applyFont="1" applyBorder="1" applyAlignment="1">
      <alignment horizontal="center" vertical="center" wrapText="1"/>
    </xf>
    <xf numFmtId="9" fontId="49" fillId="0" borderId="15" xfId="11" applyNumberFormat="1" applyFont="1" applyBorder="1" applyAlignment="1">
      <alignment horizontal="center" vertical="center" wrapText="1"/>
    </xf>
    <xf numFmtId="9" fontId="49" fillId="0" borderId="17" xfId="11" applyNumberFormat="1" applyFont="1" applyBorder="1" applyAlignment="1">
      <alignment horizontal="center" vertical="center" wrapText="1"/>
    </xf>
    <xf numFmtId="0" fontId="49" fillId="0" borderId="15" xfId="11" applyNumberFormat="1" applyFont="1" applyBorder="1" applyAlignment="1">
      <alignment horizontal="center" vertical="center" wrapText="1"/>
    </xf>
    <xf numFmtId="0" fontId="49" fillId="0" borderId="17" xfId="11" applyNumberFormat="1" applyFont="1" applyBorder="1" applyAlignment="1">
      <alignment horizontal="center" vertical="center" wrapText="1"/>
    </xf>
    <xf numFmtId="0" fontId="51" fillId="0" borderId="15" xfId="0" applyFont="1" applyBorder="1" applyAlignment="1">
      <alignment horizontal="center" vertical="center"/>
    </xf>
    <xf numFmtId="0" fontId="51" fillId="0" borderId="17" xfId="0" applyFont="1" applyBorder="1" applyAlignment="1">
      <alignment horizontal="center" vertical="center"/>
    </xf>
    <xf numFmtId="0" fontId="51" fillId="0" borderId="16" xfId="0" applyFont="1" applyBorder="1" applyAlignment="1">
      <alignment horizontal="center" vertical="center"/>
    </xf>
    <xf numFmtId="0" fontId="51" fillId="0" borderId="15" xfId="0" applyFont="1" applyBorder="1" applyAlignment="1">
      <alignment horizontal="center" vertical="center" wrapText="1"/>
    </xf>
    <xf numFmtId="0" fontId="51" fillId="0" borderId="17" xfId="0" applyFont="1" applyBorder="1" applyAlignment="1">
      <alignment horizontal="center" vertical="center" wrapText="1"/>
    </xf>
    <xf numFmtId="0" fontId="24" fillId="8" borderId="6" xfId="8" applyFont="1" applyFill="1" applyBorder="1" applyAlignment="1">
      <alignment horizontal="left" vertical="center"/>
    </xf>
    <xf numFmtId="0" fontId="24" fillId="8" borderId="7" xfId="8" applyFont="1" applyFill="1" applyBorder="1" applyAlignment="1">
      <alignment horizontal="left" vertical="center"/>
    </xf>
    <xf numFmtId="0" fontId="24" fillId="8" borderId="8" xfId="8" applyFont="1" applyFill="1" applyBorder="1" applyAlignment="1">
      <alignment horizontal="left" vertical="center"/>
    </xf>
    <xf numFmtId="0" fontId="54" fillId="0" borderId="6" xfId="0" applyFont="1" applyBorder="1" applyAlignment="1">
      <alignment horizontal="center"/>
    </xf>
    <xf numFmtId="0" fontId="54" fillId="0" borderId="7" xfId="0" applyFont="1" applyBorder="1" applyAlignment="1">
      <alignment horizontal="center"/>
    </xf>
  </cellXfs>
  <cellStyles count="12">
    <cellStyle name="Comma" xfId="1" builtinId="3"/>
    <cellStyle name="Normal" xfId="0" builtinId="0"/>
    <cellStyle name="Normal 2" xfId="3" xr:uid="{0B3ADCCE-5F5F-451B-9999-85AFB87C6EBF}"/>
    <cellStyle name="Normal 2 2" xfId="4" xr:uid="{BDCCE8C9-5081-45E3-BF51-7AC79968D770}"/>
    <cellStyle name="Normal 2 2 2" xfId="7" xr:uid="{425DFECC-3C00-46F5-9928-D4AA4C69D48E}"/>
    <cellStyle name="Normal 3" xfId="6" xr:uid="{6F469005-D3F4-4AD5-A557-6FC26C718699}"/>
    <cellStyle name="Normal 4" xfId="5" xr:uid="{EFB33F00-B099-4F99-B482-00550C8C58BA}"/>
    <cellStyle name="Normal 4 4" xfId="10" xr:uid="{AB91A1F1-1A05-43D4-8F7D-36B0DA0CA449}"/>
    <cellStyle name="Normal 5" xfId="2" xr:uid="{174FB649-C495-499F-B0EC-7A44160651B9}"/>
    <cellStyle name="Normal 6" xfId="8" xr:uid="{7410C6B0-5F8F-46C6-9F27-6EB9A15202A8}"/>
    <cellStyle name="Percent 2" xfId="9" xr:uid="{01CB11B3-35DB-42A3-8572-09D66E785F09}"/>
    <cellStyle name="常规 11" xfId="11" xr:uid="{D50D3803-EB46-4485-99EC-BA7A78B9FF6C}"/>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243417</xdr:colOff>
      <xdr:row>17</xdr:row>
      <xdr:rowOff>169333</xdr:rowOff>
    </xdr:from>
    <xdr:to>
      <xdr:col>4</xdr:col>
      <xdr:colOff>192194</xdr:colOff>
      <xdr:row>21</xdr:row>
      <xdr:rowOff>143086</xdr:rowOff>
    </xdr:to>
    <xdr:sp macro="" textlink="">
      <xdr:nvSpPr>
        <xdr:cNvPr id="2" name="Rounded Rectangle 1 - 3">
          <a:extLst>
            <a:ext uri="{FF2B5EF4-FFF2-40B4-BE49-F238E27FC236}">
              <a16:creationId xmlns:a16="http://schemas.microsoft.com/office/drawing/2014/main" id="{70CB1654-3374-49FD-A7EC-855361AF9606}"/>
            </a:ext>
          </a:extLst>
        </xdr:cNvPr>
        <xdr:cNvSpPr/>
      </xdr:nvSpPr>
      <xdr:spPr>
        <a:xfrm>
          <a:off x="357717" y="4188883"/>
          <a:ext cx="1634702" cy="735753"/>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rPr>
            <a:t>Inline IPQC inputs the necessary data and submits it for </a:t>
          </a:r>
          <a:r>
            <a:rPr lang="en-US" sz="1000" b="1">
              <a:solidFill>
                <a:srgbClr val="C00000"/>
              </a:solidFill>
            </a:rPr>
            <a:t>checking</a:t>
          </a:r>
          <a:endParaRPr lang="ja-JP" altLang="en-US" sz="1000" b="1">
            <a:solidFill>
              <a:srgbClr val="C00000"/>
            </a:solidFill>
          </a:endParaRPr>
        </a:p>
      </xdr:txBody>
    </xdr:sp>
    <xdr:clientData/>
  </xdr:twoCellAnchor>
  <xdr:twoCellAnchor>
    <xdr:from>
      <xdr:col>4</xdr:col>
      <xdr:colOff>600668</xdr:colOff>
      <xdr:row>17</xdr:row>
      <xdr:rowOff>169333</xdr:rowOff>
    </xdr:from>
    <xdr:to>
      <xdr:col>7</xdr:col>
      <xdr:colOff>309203</xdr:colOff>
      <xdr:row>21</xdr:row>
      <xdr:rowOff>143086</xdr:rowOff>
    </xdr:to>
    <xdr:sp macro="" textlink="">
      <xdr:nvSpPr>
        <xdr:cNvPr id="3" name="Rounded Rectangle 1 - 1">
          <a:extLst>
            <a:ext uri="{FF2B5EF4-FFF2-40B4-BE49-F238E27FC236}">
              <a16:creationId xmlns:a16="http://schemas.microsoft.com/office/drawing/2014/main" id="{CF8A0F60-F2DE-4B8E-8EB8-EFD1614C4F38}"/>
            </a:ext>
          </a:extLst>
        </xdr:cNvPr>
        <xdr:cNvSpPr/>
      </xdr:nvSpPr>
      <xdr:spPr>
        <a:xfrm>
          <a:off x="2400893" y="4188883"/>
          <a:ext cx="2061210" cy="735753"/>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rPr>
            <a:t>QC Supervisor checks and approve. If any comments then write there</a:t>
          </a:r>
          <a:endParaRPr lang="ja-JP" altLang="en-US" sz="1000" b="1">
            <a:solidFill>
              <a:srgbClr val="00B0F0"/>
            </a:solidFill>
          </a:endParaRPr>
        </a:p>
      </xdr:txBody>
    </xdr:sp>
    <xdr:clientData/>
  </xdr:twoCellAnchor>
  <xdr:twoCellAnchor>
    <xdr:from>
      <xdr:col>11</xdr:col>
      <xdr:colOff>509778</xdr:colOff>
      <xdr:row>17</xdr:row>
      <xdr:rowOff>169333</xdr:rowOff>
    </xdr:from>
    <xdr:to>
      <xdr:col>13</xdr:col>
      <xdr:colOff>553805</xdr:colOff>
      <xdr:row>21</xdr:row>
      <xdr:rowOff>143086</xdr:rowOff>
    </xdr:to>
    <xdr:sp macro="" textlink="">
      <xdr:nvSpPr>
        <xdr:cNvPr id="4" name="Rounded Rectangle 1 - 2">
          <a:extLst>
            <a:ext uri="{FF2B5EF4-FFF2-40B4-BE49-F238E27FC236}">
              <a16:creationId xmlns:a16="http://schemas.microsoft.com/office/drawing/2014/main" id="{F2E3071D-4A3E-476A-871D-60225920B0C1}"/>
            </a:ext>
          </a:extLst>
        </xdr:cNvPr>
        <xdr:cNvSpPr/>
      </xdr:nvSpPr>
      <xdr:spPr>
        <a:xfrm>
          <a:off x="7177278" y="4188883"/>
          <a:ext cx="1739477" cy="735753"/>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rPr>
            <a:t>Finally Floor QC Officer  checked and approved </a:t>
          </a:r>
          <a:endParaRPr lang="ja-JP" altLang="en-US" sz="1000" b="1">
            <a:solidFill>
              <a:schemeClr val="accent2"/>
            </a:solidFill>
          </a:endParaRPr>
        </a:p>
      </xdr:txBody>
    </xdr:sp>
    <xdr:clientData/>
  </xdr:twoCellAnchor>
  <xdr:twoCellAnchor>
    <xdr:from>
      <xdr:col>11</xdr:col>
      <xdr:colOff>187322</xdr:colOff>
      <xdr:row>19</xdr:row>
      <xdr:rowOff>44376</xdr:rowOff>
    </xdr:from>
    <xdr:to>
      <xdr:col>11</xdr:col>
      <xdr:colOff>448844</xdr:colOff>
      <xdr:row>20</xdr:row>
      <xdr:rowOff>61530</xdr:rowOff>
    </xdr:to>
    <xdr:sp macro="" textlink="">
      <xdr:nvSpPr>
        <xdr:cNvPr id="5" name="Chevron 8">
          <a:extLst>
            <a:ext uri="{FF2B5EF4-FFF2-40B4-BE49-F238E27FC236}">
              <a16:creationId xmlns:a16="http://schemas.microsoft.com/office/drawing/2014/main" id="{312C834A-755B-4B0E-9E5D-061B92281E4D}"/>
            </a:ext>
          </a:extLst>
        </xdr:cNvPr>
        <xdr:cNvSpPr/>
      </xdr:nvSpPr>
      <xdr:spPr>
        <a:xfrm>
          <a:off x="6854822" y="4444926"/>
          <a:ext cx="261522" cy="207654"/>
        </a:xfrm>
        <a:prstGeom prst="chevron">
          <a:avLst/>
        </a:prstGeom>
        <a:solidFill>
          <a:sysClr val="window" lastClr="FFFFFF">
            <a:lumMod val="65000"/>
          </a:sys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US"/>
        </a:p>
      </xdr:txBody>
    </xdr:sp>
    <xdr:clientData/>
  </xdr:twoCellAnchor>
  <xdr:twoCellAnchor>
    <xdr:from>
      <xdr:col>8</xdr:col>
      <xdr:colOff>260477</xdr:colOff>
      <xdr:row>17</xdr:row>
      <xdr:rowOff>169333</xdr:rowOff>
    </xdr:from>
    <xdr:to>
      <xdr:col>11</xdr:col>
      <xdr:colOff>101304</xdr:colOff>
      <xdr:row>21</xdr:row>
      <xdr:rowOff>143086</xdr:rowOff>
    </xdr:to>
    <xdr:sp macro="" textlink="">
      <xdr:nvSpPr>
        <xdr:cNvPr id="6" name="Rounded Rectangle 1 - 1">
          <a:extLst>
            <a:ext uri="{FF2B5EF4-FFF2-40B4-BE49-F238E27FC236}">
              <a16:creationId xmlns:a16="http://schemas.microsoft.com/office/drawing/2014/main" id="{5957A370-F40A-4E5A-A314-F6477C74D57A}"/>
            </a:ext>
          </a:extLst>
        </xdr:cNvPr>
        <xdr:cNvSpPr/>
      </xdr:nvSpPr>
      <xdr:spPr>
        <a:xfrm>
          <a:off x="5032502" y="4188883"/>
          <a:ext cx="1736302" cy="735753"/>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sym typeface="+mn-ea"/>
            </a:rPr>
            <a:t>Production floor incharge checks and approve/reject</a:t>
          </a:r>
          <a:endParaRPr lang="ja-JP" altLang="en-US" sz="1000" b="1">
            <a:solidFill>
              <a:srgbClr val="00B050"/>
            </a:solidFill>
          </a:endParaRPr>
        </a:p>
      </xdr:txBody>
    </xdr:sp>
    <xdr:clientData/>
  </xdr:twoCellAnchor>
  <xdr:twoCellAnchor>
    <xdr:from>
      <xdr:col>1</xdr:col>
      <xdr:colOff>0</xdr:colOff>
      <xdr:row>15</xdr:row>
      <xdr:rowOff>95250</xdr:rowOff>
    </xdr:from>
    <xdr:to>
      <xdr:col>5</xdr:col>
      <xdr:colOff>1270</xdr:colOff>
      <xdr:row>17</xdr:row>
      <xdr:rowOff>28575</xdr:rowOff>
    </xdr:to>
    <xdr:sp macro="" textlink="">
      <xdr:nvSpPr>
        <xdr:cNvPr id="7" name="Rounded Rectangle 1 - 3">
          <a:extLst>
            <a:ext uri="{FF2B5EF4-FFF2-40B4-BE49-F238E27FC236}">
              <a16:creationId xmlns:a16="http://schemas.microsoft.com/office/drawing/2014/main" id="{57F87DE8-2E9E-414A-944D-642A0226762C}"/>
            </a:ext>
          </a:extLst>
        </xdr:cNvPr>
        <xdr:cNvSpPr/>
      </xdr:nvSpPr>
      <xdr:spPr>
        <a:xfrm>
          <a:off x="114300" y="3733800"/>
          <a:ext cx="2382520" cy="314325"/>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b="1">
              <a:solidFill>
                <a:sysClr val="windowText" lastClr="000000"/>
              </a:solidFill>
            </a:rPr>
            <a:t>Flow chart of procedures</a:t>
          </a:r>
          <a:endParaRPr lang="ja-JP" altLang="en-US" sz="1000" b="1">
            <a:solidFill>
              <a:sysClr val="windowText" lastClr="000000"/>
            </a:solidFill>
          </a:endParaRPr>
        </a:p>
      </xdr:txBody>
    </xdr:sp>
    <xdr:clientData/>
  </xdr:twoCellAnchor>
  <xdr:twoCellAnchor>
    <xdr:from>
      <xdr:col>2</xdr:col>
      <xdr:colOff>22860</xdr:colOff>
      <xdr:row>10</xdr:row>
      <xdr:rowOff>1905</xdr:rowOff>
    </xdr:from>
    <xdr:to>
      <xdr:col>3</xdr:col>
      <xdr:colOff>528320</xdr:colOff>
      <xdr:row>13</xdr:row>
      <xdr:rowOff>1905</xdr:rowOff>
    </xdr:to>
    <xdr:grpSp>
      <xdr:nvGrpSpPr>
        <xdr:cNvPr id="8" name="Group 7">
          <a:extLst>
            <a:ext uri="{FF2B5EF4-FFF2-40B4-BE49-F238E27FC236}">
              <a16:creationId xmlns:a16="http://schemas.microsoft.com/office/drawing/2014/main" id="{69BE5F39-1B41-4E30-A3A9-68D844EF6620}"/>
            </a:ext>
          </a:extLst>
        </xdr:cNvPr>
        <xdr:cNvGrpSpPr/>
      </xdr:nvGrpSpPr>
      <xdr:grpSpPr>
        <a:xfrm>
          <a:off x="622935" y="2649855"/>
          <a:ext cx="1143635" cy="609600"/>
          <a:chOff x="12520084" y="2338916"/>
          <a:chExt cx="1143000" cy="613834"/>
        </a:xfrm>
      </xdr:grpSpPr>
      <xdr:sp macro="" textlink="">
        <xdr:nvSpPr>
          <xdr:cNvPr id="9" name="TextBox 8">
            <a:extLst>
              <a:ext uri="{FF2B5EF4-FFF2-40B4-BE49-F238E27FC236}">
                <a16:creationId xmlns:a16="http://schemas.microsoft.com/office/drawing/2014/main" id="{5A8D4B26-BCA8-3C48-1CDB-C7392691C2DD}"/>
              </a:ext>
            </a:extLst>
          </xdr:cNvPr>
          <xdr:cNvSpPr txBox="1"/>
        </xdr:nvSpPr>
        <xdr:spPr>
          <a:xfrm>
            <a:off x="12563814" y="2338916"/>
            <a:ext cx="1055540"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100" b="1"/>
              <a:t>Prepared by</a:t>
            </a:r>
          </a:p>
          <a:p>
            <a:pPr algn="ctr"/>
            <a:r>
              <a:rPr lang="en-US" sz="1100" b="1">
                <a:solidFill>
                  <a:schemeClr val="accent2"/>
                </a:solidFill>
              </a:rPr>
              <a:t>IPQC</a:t>
            </a:r>
          </a:p>
          <a:p>
            <a:pPr algn="ctr"/>
            <a:endParaRPr lang="en-US" sz="1100"/>
          </a:p>
          <a:p>
            <a:pPr algn="ctr"/>
            <a:endParaRPr lang="en-US" sz="1100"/>
          </a:p>
        </xdr:txBody>
      </xdr:sp>
      <xdr:sp macro="" textlink="">
        <xdr:nvSpPr>
          <xdr:cNvPr id="10" name="Rectangle 9">
            <a:extLst>
              <a:ext uri="{FF2B5EF4-FFF2-40B4-BE49-F238E27FC236}">
                <a16:creationId xmlns:a16="http://schemas.microsoft.com/office/drawing/2014/main" id="{FCADBD6F-F77A-DD3E-42FC-0AA61C643435}"/>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15</xdr:col>
      <xdr:colOff>725170</xdr:colOff>
      <xdr:row>10</xdr:row>
      <xdr:rowOff>1905</xdr:rowOff>
    </xdr:from>
    <xdr:to>
      <xdr:col>17</xdr:col>
      <xdr:colOff>410210</xdr:colOff>
      <xdr:row>13</xdr:row>
      <xdr:rowOff>2540</xdr:rowOff>
    </xdr:to>
    <xdr:grpSp>
      <xdr:nvGrpSpPr>
        <xdr:cNvPr id="11" name="Group 10">
          <a:extLst>
            <a:ext uri="{FF2B5EF4-FFF2-40B4-BE49-F238E27FC236}">
              <a16:creationId xmlns:a16="http://schemas.microsoft.com/office/drawing/2014/main" id="{18E7AD99-0C5D-4AA6-9D2D-A4834009E990}"/>
            </a:ext>
          </a:extLst>
        </xdr:cNvPr>
        <xdr:cNvGrpSpPr/>
      </xdr:nvGrpSpPr>
      <xdr:grpSpPr>
        <a:xfrm>
          <a:off x="10783570" y="2649855"/>
          <a:ext cx="1313815" cy="610235"/>
          <a:chOff x="12440163" y="2338916"/>
          <a:chExt cx="1312357" cy="613834"/>
        </a:xfrm>
      </xdr:grpSpPr>
      <xdr:sp macro="" textlink="">
        <xdr:nvSpPr>
          <xdr:cNvPr id="12" name="TextBox 11">
            <a:extLst>
              <a:ext uri="{FF2B5EF4-FFF2-40B4-BE49-F238E27FC236}">
                <a16:creationId xmlns:a16="http://schemas.microsoft.com/office/drawing/2014/main" id="{68D87A65-AFA0-709C-18CB-BF5F1E1EDFB0}"/>
              </a:ext>
            </a:extLst>
          </xdr:cNvPr>
          <xdr:cNvSpPr txBox="1"/>
        </xdr:nvSpPr>
        <xdr:spPr>
          <a:xfrm>
            <a:off x="12440163" y="2338916"/>
            <a:ext cx="1312357"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100" b="1"/>
              <a:t>Approved by</a:t>
            </a:r>
          </a:p>
          <a:p>
            <a:pPr algn="ctr"/>
            <a:r>
              <a:rPr lang="en-US" sz="1100" b="1">
                <a:solidFill>
                  <a:schemeClr val="tx1">
                    <a:lumMod val="50000"/>
                    <a:lumOff val="50000"/>
                  </a:schemeClr>
                </a:solidFill>
              </a:rPr>
              <a:t>Floor QC Officer</a:t>
            </a:r>
          </a:p>
          <a:p>
            <a:pPr algn="ctr"/>
            <a:endParaRPr lang="en-US" sz="1100"/>
          </a:p>
          <a:p>
            <a:pPr algn="ctr"/>
            <a:endParaRPr lang="en-US" sz="1100"/>
          </a:p>
        </xdr:txBody>
      </xdr:sp>
      <xdr:sp macro="" textlink="">
        <xdr:nvSpPr>
          <xdr:cNvPr id="13" name="Rectangle 12">
            <a:extLst>
              <a:ext uri="{FF2B5EF4-FFF2-40B4-BE49-F238E27FC236}">
                <a16:creationId xmlns:a16="http://schemas.microsoft.com/office/drawing/2014/main" id="{0607E460-E5EB-CD9A-8314-4B9F63A9782D}"/>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4</xdr:col>
      <xdr:colOff>269872</xdr:colOff>
      <xdr:row>19</xdr:row>
      <xdr:rowOff>44376</xdr:rowOff>
    </xdr:from>
    <xdr:to>
      <xdr:col>4</xdr:col>
      <xdr:colOff>531394</xdr:colOff>
      <xdr:row>20</xdr:row>
      <xdr:rowOff>61530</xdr:rowOff>
    </xdr:to>
    <xdr:sp macro="" textlink="">
      <xdr:nvSpPr>
        <xdr:cNvPr id="14" name="Chevron 8">
          <a:extLst>
            <a:ext uri="{FF2B5EF4-FFF2-40B4-BE49-F238E27FC236}">
              <a16:creationId xmlns:a16="http://schemas.microsoft.com/office/drawing/2014/main" id="{F1F140DF-2992-413B-893B-F44D21354262}"/>
            </a:ext>
          </a:extLst>
        </xdr:cNvPr>
        <xdr:cNvSpPr/>
      </xdr:nvSpPr>
      <xdr:spPr>
        <a:xfrm>
          <a:off x="2070097" y="4444926"/>
          <a:ext cx="261522" cy="207654"/>
        </a:xfrm>
        <a:prstGeom prst="chevron">
          <a:avLst/>
        </a:prstGeom>
        <a:solidFill>
          <a:sysClr val="window" lastClr="FFFFFF">
            <a:lumMod val="65000"/>
          </a:sys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US"/>
        </a:p>
      </xdr:txBody>
    </xdr:sp>
    <xdr:clientData/>
  </xdr:twoCellAnchor>
  <xdr:twoCellAnchor>
    <xdr:from>
      <xdr:col>7</xdr:col>
      <xdr:colOff>389464</xdr:colOff>
      <xdr:row>19</xdr:row>
      <xdr:rowOff>44376</xdr:rowOff>
    </xdr:from>
    <xdr:to>
      <xdr:col>8</xdr:col>
      <xdr:colOff>195902</xdr:colOff>
      <xdr:row>20</xdr:row>
      <xdr:rowOff>61530</xdr:rowOff>
    </xdr:to>
    <xdr:sp macro="" textlink="">
      <xdr:nvSpPr>
        <xdr:cNvPr id="15" name="Chevron 8">
          <a:extLst>
            <a:ext uri="{FF2B5EF4-FFF2-40B4-BE49-F238E27FC236}">
              <a16:creationId xmlns:a16="http://schemas.microsoft.com/office/drawing/2014/main" id="{0920F1F3-4C88-43DF-9906-24742F8D5FED}"/>
            </a:ext>
          </a:extLst>
        </xdr:cNvPr>
        <xdr:cNvSpPr/>
      </xdr:nvSpPr>
      <xdr:spPr>
        <a:xfrm>
          <a:off x="4542364" y="4444926"/>
          <a:ext cx="425563" cy="207654"/>
        </a:xfrm>
        <a:prstGeom prst="chevron">
          <a:avLst/>
        </a:prstGeom>
        <a:solidFill>
          <a:sysClr val="window" lastClr="FFFFFF">
            <a:lumMod val="65000"/>
          </a:sys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US"/>
        </a:p>
      </xdr:txBody>
    </xdr:sp>
    <xdr:clientData/>
  </xdr:twoCellAnchor>
  <xdr:twoCellAnchor>
    <xdr:from>
      <xdr:col>7</xdr:col>
      <xdr:colOff>48895</xdr:colOff>
      <xdr:row>10</xdr:row>
      <xdr:rowOff>1905</xdr:rowOff>
    </xdr:from>
    <xdr:to>
      <xdr:col>9</xdr:col>
      <xdr:colOff>291465</xdr:colOff>
      <xdr:row>13</xdr:row>
      <xdr:rowOff>2540</xdr:rowOff>
    </xdr:to>
    <xdr:grpSp>
      <xdr:nvGrpSpPr>
        <xdr:cNvPr id="16" name="Group 15">
          <a:extLst>
            <a:ext uri="{FF2B5EF4-FFF2-40B4-BE49-F238E27FC236}">
              <a16:creationId xmlns:a16="http://schemas.microsoft.com/office/drawing/2014/main" id="{3C45D8DD-2748-4374-BE92-0FAF7C33ACB9}"/>
            </a:ext>
          </a:extLst>
        </xdr:cNvPr>
        <xdr:cNvGrpSpPr/>
      </xdr:nvGrpSpPr>
      <xdr:grpSpPr>
        <a:xfrm>
          <a:off x="4201795" y="2649855"/>
          <a:ext cx="1318895" cy="610235"/>
          <a:chOff x="12520084" y="2338916"/>
          <a:chExt cx="1143000" cy="613834"/>
        </a:xfrm>
      </xdr:grpSpPr>
      <xdr:sp macro="" textlink="">
        <xdr:nvSpPr>
          <xdr:cNvPr id="17" name="TextBox 23">
            <a:extLst>
              <a:ext uri="{FF2B5EF4-FFF2-40B4-BE49-F238E27FC236}">
                <a16:creationId xmlns:a16="http://schemas.microsoft.com/office/drawing/2014/main" id="{026407C4-2478-D8FA-B357-5BDC6FAB2CEB}"/>
              </a:ext>
            </a:extLst>
          </xdr:cNvPr>
          <xdr:cNvSpPr txBox="1"/>
        </xdr:nvSpPr>
        <xdr:spPr>
          <a:xfrm>
            <a:off x="12563814" y="2338916"/>
            <a:ext cx="1055540"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Checked by</a:t>
            </a:r>
          </a:p>
          <a:p>
            <a:pPr algn="ctr"/>
            <a:r>
              <a:rPr lang="en-US" sz="1100" b="1">
                <a:solidFill>
                  <a:schemeClr val="tx1">
                    <a:lumMod val="50000"/>
                    <a:lumOff val="50000"/>
                  </a:schemeClr>
                </a:solidFill>
              </a:rPr>
              <a:t>QC Supervisor</a:t>
            </a:r>
          </a:p>
          <a:p>
            <a:pPr algn="ctr"/>
            <a:endParaRPr lang="en-US" sz="1100"/>
          </a:p>
          <a:p>
            <a:pPr algn="ctr"/>
            <a:endParaRPr lang="en-US" sz="1100"/>
          </a:p>
        </xdr:txBody>
      </xdr:sp>
      <xdr:sp macro="" textlink="">
        <xdr:nvSpPr>
          <xdr:cNvPr id="18" name="Rectangle 24">
            <a:extLst>
              <a:ext uri="{FF2B5EF4-FFF2-40B4-BE49-F238E27FC236}">
                <a16:creationId xmlns:a16="http://schemas.microsoft.com/office/drawing/2014/main" id="{593B335F-48CB-BA5A-D834-B06BF121958F}"/>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twoCellAnchor>
    <xdr:from>
      <xdr:col>12</xdr:col>
      <xdr:colOff>66040</xdr:colOff>
      <xdr:row>10</xdr:row>
      <xdr:rowOff>1905</xdr:rowOff>
    </xdr:from>
    <xdr:to>
      <xdr:col>14</xdr:col>
      <xdr:colOff>156210</xdr:colOff>
      <xdr:row>13</xdr:row>
      <xdr:rowOff>2540</xdr:rowOff>
    </xdr:to>
    <xdr:grpSp>
      <xdr:nvGrpSpPr>
        <xdr:cNvPr id="19" name="Group 18">
          <a:extLst>
            <a:ext uri="{FF2B5EF4-FFF2-40B4-BE49-F238E27FC236}">
              <a16:creationId xmlns:a16="http://schemas.microsoft.com/office/drawing/2014/main" id="{413BF3F1-851C-44F7-BC9A-BA92675A664B}"/>
            </a:ext>
          </a:extLst>
        </xdr:cNvPr>
        <xdr:cNvGrpSpPr/>
      </xdr:nvGrpSpPr>
      <xdr:grpSpPr>
        <a:xfrm>
          <a:off x="7581265" y="2649855"/>
          <a:ext cx="1785620" cy="610235"/>
          <a:chOff x="12493403" y="2338916"/>
          <a:chExt cx="1210134" cy="613834"/>
        </a:xfrm>
      </xdr:grpSpPr>
      <xdr:sp macro="" textlink="">
        <xdr:nvSpPr>
          <xdr:cNvPr id="20" name="TextBox 23">
            <a:extLst>
              <a:ext uri="{FF2B5EF4-FFF2-40B4-BE49-F238E27FC236}">
                <a16:creationId xmlns:a16="http://schemas.microsoft.com/office/drawing/2014/main" id="{2B08A46C-CA44-64BD-DAAB-62FFF005CD82}"/>
              </a:ext>
            </a:extLst>
          </xdr:cNvPr>
          <xdr:cNvSpPr txBox="1"/>
        </xdr:nvSpPr>
        <xdr:spPr>
          <a:xfrm>
            <a:off x="12493403" y="2338916"/>
            <a:ext cx="1210134"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Checked by</a:t>
            </a:r>
          </a:p>
          <a:p>
            <a:pPr algn="ctr"/>
            <a:r>
              <a:rPr lang="en-US" sz="1100" b="1">
                <a:solidFill>
                  <a:schemeClr val="tx1">
                    <a:lumMod val="50000"/>
                    <a:lumOff val="50000"/>
                  </a:schemeClr>
                </a:solidFill>
              </a:rPr>
              <a:t>Production Floor Incharge</a:t>
            </a:r>
          </a:p>
          <a:p>
            <a:pPr algn="ctr"/>
            <a:endParaRPr lang="en-US" sz="1100"/>
          </a:p>
          <a:p>
            <a:pPr algn="ctr"/>
            <a:endParaRPr lang="en-US" sz="1100"/>
          </a:p>
        </xdr:txBody>
      </xdr:sp>
      <xdr:sp macro="" textlink="">
        <xdr:nvSpPr>
          <xdr:cNvPr id="21" name="Rectangle 24">
            <a:extLst>
              <a:ext uri="{FF2B5EF4-FFF2-40B4-BE49-F238E27FC236}">
                <a16:creationId xmlns:a16="http://schemas.microsoft.com/office/drawing/2014/main" id="{631B5D77-F474-464D-E7AD-459A7FD148FC}"/>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384810</xdr:colOff>
      <xdr:row>10</xdr:row>
      <xdr:rowOff>68580</xdr:rowOff>
    </xdr:from>
    <xdr:to>
      <xdr:col>5</xdr:col>
      <xdr:colOff>409575</xdr:colOff>
      <xdr:row>13</xdr:row>
      <xdr:rowOff>68580</xdr:rowOff>
    </xdr:to>
    <xdr:grpSp>
      <xdr:nvGrpSpPr>
        <xdr:cNvPr id="2" name="Group 1">
          <a:extLst>
            <a:ext uri="{FF2B5EF4-FFF2-40B4-BE49-F238E27FC236}">
              <a16:creationId xmlns:a16="http://schemas.microsoft.com/office/drawing/2014/main" id="{FCFF229F-E649-4A28-88B3-2C74B519BA67}"/>
            </a:ext>
          </a:extLst>
        </xdr:cNvPr>
        <xdr:cNvGrpSpPr/>
      </xdr:nvGrpSpPr>
      <xdr:grpSpPr>
        <a:xfrm>
          <a:off x="1784985" y="3526155"/>
          <a:ext cx="1424940" cy="609600"/>
          <a:chOff x="12520084" y="2338916"/>
          <a:chExt cx="1143000" cy="613834"/>
        </a:xfrm>
      </xdr:grpSpPr>
      <xdr:sp macro="" textlink="">
        <xdr:nvSpPr>
          <xdr:cNvPr id="3" name="TextBox 12">
            <a:extLst>
              <a:ext uri="{FF2B5EF4-FFF2-40B4-BE49-F238E27FC236}">
                <a16:creationId xmlns:a16="http://schemas.microsoft.com/office/drawing/2014/main" id="{0FA0EF35-4E61-C954-07EF-8550F295AE8D}"/>
              </a:ext>
            </a:extLst>
          </xdr:cNvPr>
          <xdr:cNvSpPr txBox="1"/>
        </xdr:nvSpPr>
        <xdr:spPr>
          <a:xfrm>
            <a:off x="12563814" y="2338916"/>
            <a:ext cx="1055540"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Prepared by</a:t>
            </a:r>
          </a:p>
          <a:p>
            <a:pPr algn="ctr"/>
            <a:r>
              <a:rPr lang="en-US" sz="1100" b="1">
                <a:solidFill>
                  <a:schemeClr val="accent2"/>
                </a:solidFill>
              </a:rPr>
              <a:t>SP FG QC  </a:t>
            </a:r>
            <a:endParaRPr lang="en-US" sz="1100"/>
          </a:p>
          <a:p>
            <a:pPr algn="ctr"/>
            <a:endParaRPr lang="en-US" sz="1100"/>
          </a:p>
        </xdr:txBody>
      </xdr:sp>
      <xdr:sp macro="" textlink="">
        <xdr:nvSpPr>
          <xdr:cNvPr id="4" name="Rectangle 14">
            <a:extLst>
              <a:ext uri="{FF2B5EF4-FFF2-40B4-BE49-F238E27FC236}">
                <a16:creationId xmlns:a16="http://schemas.microsoft.com/office/drawing/2014/main" id="{AF150297-579B-5C70-4853-89A4D3F661B3}"/>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twoCellAnchor>
    <xdr:from>
      <xdr:col>13</xdr:col>
      <xdr:colOff>609600</xdr:colOff>
      <xdr:row>10</xdr:row>
      <xdr:rowOff>78105</xdr:rowOff>
    </xdr:from>
    <xdr:to>
      <xdr:col>15</xdr:col>
      <xdr:colOff>95886</xdr:colOff>
      <xdr:row>13</xdr:row>
      <xdr:rowOff>78740</xdr:rowOff>
    </xdr:to>
    <xdr:grpSp>
      <xdr:nvGrpSpPr>
        <xdr:cNvPr id="5" name="Group 4">
          <a:extLst>
            <a:ext uri="{FF2B5EF4-FFF2-40B4-BE49-F238E27FC236}">
              <a16:creationId xmlns:a16="http://schemas.microsoft.com/office/drawing/2014/main" id="{9C655995-8B24-4C6B-8080-4074B111214A}"/>
            </a:ext>
          </a:extLst>
        </xdr:cNvPr>
        <xdr:cNvGrpSpPr/>
      </xdr:nvGrpSpPr>
      <xdr:grpSpPr>
        <a:xfrm>
          <a:off x="10287000" y="3535680"/>
          <a:ext cx="1610361" cy="610235"/>
          <a:chOff x="12440164" y="2338916"/>
          <a:chExt cx="1312357" cy="613834"/>
        </a:xfrm>
      </xdr:grpSpPr>
      <xdr:sp macro="" textlink="">
        <xdr:nvSpPr>
          <xdr:cNvPr id="6" name="TextBox 23">
            <a:extLst>
              <a:ext uri="{FF2B5EF4-FFF2-40B4-BE49-F238E27FC236}">
                <a16:creationId xmlns:a16="http://schemas.microsoft.com/office/drawing/2014/main" id="{EF4D3D7F-D221-13E7-A437-79CA46C2ED26}"/>
              </a:ext>
            </a:extLst>
          </xdr:cNvPr>
          <xdr:cNvSpPr txBox="1"/>
        </xdr:nvSpPr>
        <xdr:spPr>
          <a:xfrm>
            <a:off x="12440164" y="2338916"/>
            <a:ext cx="1312357"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Approved by</a:t>
            </a:r>
          </a:p>
          <a:p>
            <a:pPr algn="ctr"/>
            <a:r>
              <a:rPr lang="en-US" sz="1100" b="1">
                <a:solidFill>
                  <a:srgbClr val="FFC000"/>
                </a:solidFill>
              </a:rPr>
              <a:t>Floor Quality Officer </a:t>
            </a:r>
            <a:endParaRPr lang="en-US" sz="1100">
              <a:solidFill>
                <a:srgbClr val="FFC000"/>
              </a:solidFill>
            </a:endParaRPr>
          </a:p>
          <a:p>
            <a:pPr algn="ctr"/>
            <a:endParaRPr lang="en-US" sz="1100"/>
          </a:p>
        </xdr:txBody>
      </xdr:sp>
      <xdr:sp macro="" textlink="">
        <xdr:nvSpPr>
          <xdr:cNvPr id="7" name="Rectangle 24">
            <a:extLst>
              <a:ext uri="{FF2B5EF4-FFF2-40B4-BE49-F238E27FC236}">
                <a16:creationId xmlns:a16="http://schemas.microsoft.com/office/drawing/2014/main" id="{9A7918C9-F8E1-A131-189B-8F700EB29A86}"/>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243417</xdr:colOff>
      <xdr:row>17</xdr:row>
      <xdr:rowOff>169333</xdr:rowOff>
    </xdr:from>
    <xdr:to>
      <xdr:col>4</xdr:col>
      <xdr:colOff>192194</xdr:colOff>
      <xdr:row>21</xdr:row>
      <xdr:rowOff>143086</xdr:rowOff>
    </xdr:to>
    <xdr:sp macro="" textlink="">
      <xdr:nvSpPr>
        <xdr:cNvPr id="2" name="Rounded Rectangle 1 - 3">
          <a:extLst>
            <a:ext uri="{FF2B5EF4-FFF2-40B4-BE49-F238E27FC236}">
              <a16:creationId xmlns:a16="http://schemas.microsoft.com/office/drawing/2014/main" id="{04798505-044E-45A7-ABCE-8784761C3262}"/>
            </a:ext>
          </a:extLst>
        </xdr:cNvPr>
        <xdr:cNvSpPr/>
      </xdr:nvSpPr>
      <xdr:spPr>
        <a:xfrm>
          <a:off x="357717" y="4198408"/>
          <a:ext cx="1634702" cy="735753"/>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rPr>
            <a:t>FG Outpass Bags</a:t>
          </a:r>
          <a:r>
            <a:rPr lang="en-US" sz="1000" baseline="0">
              <a:solidFill>
                <a:sysClr val="windowText" lastClr="000000"/>
              </a:solidFill>
            </a:rPr>
            <a:t> kept on WH</a:t>
          </a:r>
          <a:endParaRPr lang="ja-JP" altLang="en-US" sz="1000" b="1">
            <a:solidFill>
              <a:srgbClr val="C00000"/>
            </a:solidFill>
          </a:endParaRPr>
        </a:p>
      </xdr:txBody>
    </xdr:sp>
    <xdr:clientData/>
  </xdr:twoCellAnchor>
  <xdr:twoCellAnchor>
    <xdr:from>
      <xdr:col>4</xdr:col>
      <xdr:colOff>600668</xdr:colOff>
      <xdr:row>17</xdr:row>
      <xdr:rowOff>169333</xdr:rowOff>
    </xdr:from>
    <xdr:to>
      <xdr:col>7</xdr:col>
      <xdr:colOff>309203</xdr:colOff>
      <xdr:row>21</xdr:row>
      <xdr:rowOff>143086</xdr:rowOff>
    </xdr:to>
    <xdr:sp macro="" textlink="">
      <xdr:nvSpPr>
        <xdr:cNvPr id="3" name="Rounded Rectangle 1 - 1">
          <a:extLst>
            <a:ext uri="{FF2B5EF4-FFF2-40B4-BE49-F238E27FC236}">
              <a16:creationId xmlns:a16="http://schemas.microsoft.com/office/drawing/2014/main" id="{908B86CC-C91B-4EC3-B478-2F395F2F5333}"/>
            </a:ext>
          </a:extLst>
        </xdr:cNvPr>
        <xdr:cNvSpPr/>
      </xdr:nvSpPr>
      <xdr:spPr>
        <a:xfrm>
          <a:off x="2400893" y="4198408"/>
          <a:ext cx="2061210" cy="735753"/>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rPr>
            <a:t>QA room calls out for recheck</a:t>
          </a:r>
          <a:endParaRPr lang="ja-JP" altLang="en-US" sz="1000" b="1">
            <a:solidFill>
              <a:srgbClr val="00B0F0"/>
            </a:solidFill>
          </a:endParaRPr>
        </a:p>
      </xdr:txBody>
    </xdr:sp>
    <xdr:clientData/>
  </xdr:twoCellAnchor>
  <xdr:twoCellAnchor>
    <xdr:from>
      <xdr:col>11</xdr:col>
      <xdr:colOff>509778</xdr:colOff>
      <xdr:row>17</xdr:row>
      <xdr:rowOff>169333</xdr:rowOff>
    </xdr:from>
    <xdr:to>
      <xdr:col>13</xdr:col>
      <xdr:colOff>553805</xdr:colOff>
      <xdr:row>21</xdr:row>
      <xdr:rowOff>143086</xdr:rowOff>
    </xdr:to>
    <xdr:sp macro="" textlink="">
      <xdr:nvSpPr>
        <xdr:cNvPr id="4" name="Rounded Rectangle 1 - 2">
          <a:extLst>
            <a:ext uri="{FF2B5EF4-FFF2-40B4-BE49-F238E27FC236}">
              <a16:creationId xmlns:a16="http://schemas.microsoft.com/office/drawing/2014/main" id="{D8D70F75-3BD3-49E9-93E5-0646F10ADDF9}"/>
            </a:ext>
          </a:extLst>
        </xdr:cNvPr>
        <xdr:cNvSpPr/>
      </xdr:nvSpPr>
      <xdr:spPr>
        <a:xfrm>
          <a:off x="7177278" y="4198408"/>
          <a:ext cx="1739477" cy="735753"/>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rPr>
            <a:t>Finally wait for approval </a:t>
          </a:r>
          <a:endParaRPr lang="ja-JP" altLang="en-US" sz="1000" b="1">
            <a:solidFill>
              <a:schemeClr val="accent2"/>
            </a:solidFill>
          </a:endParaRPr>
        </a:p>
      </xdr:txBody>
    </xdr:sp>
    <xdr:clientData/>
  </xdr:twoCellAnchor>
  <xdr:twoCellAnchor>
    <xdr:from>
      <xdr:col>11</xdr:col>
      <xdr:colOff>187322</xdr:colOff>
      <xdr:row>19</xdr:row>
      <xdr:rowOff>44376</xdr:rowOff>
    </xdr:from>
    <xdr:to>
      <xdr:col>11</xdr:col>
      <xdr:colOff>448844</xdr:colOff>
      <xdr:row>20</xdr:row>
      <xdr:rowOff>61530</xdr:rowOff>
    </xdr:to>
    <xdr:sp macro="" textlink="">
      <xdr:nvSpPr>
        <xdr:cNvPr id="5" name="Chevron 8">
          <a:extLst>
            <a:ext uri="{FF2B5EF4-FFF2-40B4-BE49-F238E27FC236}">
              <a16:creationId xmlns:a16="http://schemas.microsoft.com/office/drawing/2014/main" id="{E6A1017D-4A90-424A-856D-3ED633C4AD84}"/>
            </a:ext>
          </a:extLst>
        </xdr:cNvPr>
        <xdr:cNvSpPr/>
      </xdr:nvSpPr>
      <xdr:spPr>
        <a:xfrm>
          <a:off x="6854822" y="4454451"/>
          <a:ext cx="261522" cy="207654"/>
        </a:xfrm>
        <a:prstGeom prst="chevron">
          <a:avLst/>
        </a:prstGeom>
        <a:solidFill>
          <a:sysClr val="window" lastClr="FFFFFF">
            <a:lumMod val="65000"/>
          </a:sys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US"/>
        </a:p>
      </xdr:txBody>
    </xdr:sp>
    <xdr:clientData/>
  </xdr:twoCellAnchor>
  <xdr:twoCellAnchor>
    <xdr:from>
      <xdr:col>8</xdr:col>
      <xdr:colOff>260477</xdr:colOff>
      <xdr:row>17</xdr:row>
      <xdr:rowOff>169333</xdr:rowOff>
    </xdr:from>
    <xdr:to>
      <xdr:col>11</xdr:col>
      <xdr:colOff>101304</xdr:colOff>
      <xdr:row>21</xdr:row>
      <xdr:rowOff>143086</xdr:rowOff>
    </xdr:to>
    <xdr:sp macro="" textlink="">
      <xdr:nvSpPr>
        <xdr:cNvPr id="6" name="Rounded Rectangle 1 - 1">
          <a:extLst>
            <a:ext uri="{FF2B5EF4-FFF2-40B4-BE49-F238E27FC236}">
              <a16:creationId xmlns:a16="http://schemas.microsoft.com/office/drawing/2014/main" id="{63588038-1518-4E4A-B950-85B9FBAE015C}"/>
            </a:ext>
          </a:extLst>
        </xdr:cNvPr>
        <xdr:cNvSpPr/>
      </xdr:nvSpPr>
      <xdr:spPr>
        <a:xfrm>
          <a:off x="5032502" y="4198408"/>
          <a:ext cx="1736302" cy="735753"/>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sym typeface="+mn-ea"/>
            </a:rPr>
            <a:t>Responsible Persons filled the form </a:t>
          </a:r>
          <a:endParaRPr lang="ja-JP" altLang="en-US" sz="1000" b="1">
            <a:solidFill>
              <a:srgbClr val="00B050"/>
            </a:solidFill>
          </a:endParaRPr>
        </a:p>
      </xdr:txBody>
    </xdr:sp>
    <xdr:clientData/>
  </xdr:twoCellAnchor>
  <xdr:twoCellAnchor>
    <xdr:from>
      <xdr:col>1</xdr:col>
      <xdr:colOff>0</xdr:colOff>
      <xdr:row>15</xdr:row>
      <xdr:rowOff>95250</xdr:rowOff>
    </xdr:from>
    <xdr:to>
      <xdr:col>5</xdr:col>
      <xdr:colOff>1270</xdr:colOff>
      <xdr:row>17</xdr:row>
      <xdr:rowOff>28575</xdr:rowOff>
    </xdr:to>
    <xdr:sp macro="" textlink="">
      <xdr:nvSpPr>
        <xdr:cNvPr id="7" name="Rounded Rectangle 1 - 3">
          <a:extLst>
            <a:ext uri="{FF2B5EF4-FFF2-40B4-BE49-F238E27FC236}">
              <a16:creationId xmlns:a16="http://schemas.microsoft.com/office/drawing/2014/main" id="{A85B1DB4-DC13-4B7B-9B02-B5BE58CBA86E}"/>
            </a:ext>
          </a:extLst>
        </xdr:cNvPr>
        <xdr:cNvSpPr/>
      </xdr:nvSpPr>
      <xdr:spPr>
        <a:xfrm>
          <a:off x="114300" y="3743325"/>
          <a:ext cx="2382520" cy="314325"/>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b="1">
              <a:solidFill>
                <a:sysClr val="windowText" lastClr="000000"/>
              </a:solidFill>
            </a:rPr>
            <a:t>Flow chart of procedures</a:t>
          </a:r>
          <a:endParaRPr lang="ja-JP" altLang="en-US" sz="1000" b="1">
            <a:solidFill>
              <a:sysClr val="windowText" lastClr="000000"/>
            </a:solidFill>
          </a:endParaRPr>
        </a:p>
      </xdr:txBody>
    </xdr:sp>
    <xdr:clientData/>
  </xdr:twoCellAnchor>
  <xdr:twoCellAnchor>
    <xdr:from>
      <xdr:col>2</xdr:col>
      <xdr:colOff>22860</xdr:colOff>
      <xdr:row>10</xdr:row>
      <xdr:rowOff>1905</xdr:rowOff>
    </xdr:from>
    <xdr:to>
      <xdr:col>3</xdr:col>
      <xdr:colOff>528320</xdr:colOff>
      <xdr:row>13</xdr:row>
      <xdr:rowOff>1905</xdr:rowOff>
    </xdr:to>
    <xdr:grpSp>
      <xdr:nvGrpSpPr>
        <xdr:cNvPr id="8" name="Group 7">
          <a:extLst>
            <a:ext uri="{FF2B5EF4-FFF2-40B4-BE49-F238E27FC236}">
              <a16:creationId xmlns:a16="http://schemas.microsoft.com/office/drawing/2014/main" id="{82CE8973-24B0-475B-BB36-72B0D3E98D87}"/>
            </a:ext>
          </a:extLst>
        </xdr:cNvPr>
        <xdr:cNvGrpSpPr/>
      </xdr:nvGrpSpPr>
      <xdr:grpSpPr>
        <a:xfrm>
          <a:off x="622935" y="2649855"/>
          <a:ext cx="1143635" cy="609600"/>
          <a:chOff x="12520084" y="2338916"/>
          <a:chExt cx="1143000" cy="613834"/>
        </a:xfrm>
      </xdr:grpSpPr>
      <xdr:sp macro="" textlink="">
        <xdr:nvSpPr>
          <xdr:cNvPr id="9" name="TextBox 12">
            <a:extLst>
              <a:ext uri="{FF2B5EF4-FFF2-40B4-BE49-F238E27FC236}">
                <a16:creationId xmlns:a16="http://schemas.microsoft.com/office/drawing/2014/main" id="{790D7C8C-E5BC-39AB-EE95-2C48EC92430E}"/>
              </a:ext>
            </a:extLst>
          </xdr:cNvPr>
          <xdr:cNvSpPr txBox="1"/>
        </xdr:nvSpPr>
        <xdr:spPr>
          <a:xfrm>
            <a:off x="12563814" y="2338916"/>
            <a:ext cx="1055540"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solidFill>
                  <a:schemeClr val="accent2"/>
                </a:solidFill>
              </a:rPr>
              <a:t>Applicant</a:t>
            </a:r>
            <a:endParaRPr lang="en-US" sz="1100"/>
          </a:p>
          <a:p>
            <a:pPr algn="ctr"/>
            <a:endParaRPr lang="en-US" sz="1100"/>
          </a:p>
        </xdr:txBody>
      </xdr:sp>
      <xdr:sp macro="" textlink="">
        <xdr:nvSpPr>
          <xdr:cNvPr id="10" name="Rectangle 14">
            <a:extLst>
              <a:ext uri="{FF2B5EF4-FFF2-40B4-BE49-F238E27FC236}">
                <a16:creationId xmlns:a16="http://schemas.microsoft.com/office/drawing/2014/main" id="{1D777CE9-3809-7114-FB8D-9257DF75647D}"/>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twoCellAnchor>
    <xdr:from>
      <xdr:col>4</xdr:col>
      <xdr:colOff>269872</xdr:colOff>
      <xdr:row>19</xdr:row>
      <xdr:rowOff>44376</xdr:rowOff>
    </xdr:from>
    <xdr:to>
      <xdr:col>4</xdr:col>
      <xdr:colOff>531394</xdr:colOff>
      <xdr:row>20</xdr:row>
      <xdr:rowOff>61530</xdr:rowOff>
    </xdr:to>
    <xdr:sp macro="" textlink="">
      <xdr:nvSpPr>
        <xdr:cNvPr id="14" name="Chevron 8">
          <a:extLst>
            <a:ext uri="{FF2B5EF4-FFF2-40B4-BE49-F238E27FC236}">
              <a16:creationId xmlns:a16="http://schemas.microsoft.com/office/drawing/2014/main" id="{B1E636B5-56D9-4B43-A3BC-D8F9800FBA62}"/>
            </a:ext>
          </a:extLst>
        </xdr:cNvPr>
        <xdr:cNvSpPr/>
      </xdr:nvSpPr>
      <xdr:spPr>
        <a:xfrm>
          <a:off x="2070097" y="4454451"/>
          <a:ext cx="261522" cy="207654"/>
        </a:xfrm>
        <a:prstGeom prst="chevron">
          <a:avLst/>
        </a:prstGeom>
        <a:solidFill>
          <a:sysClr val="window" lastClr="FFFFFF">
            <a:lumMod val="65000"/>
          </a:sys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US"/>
        </a:p>
      </xdr:txBody>
    </xdr:sp>
    <xdr:clientData/>
  </xdr:twoCellAnchor>
  <xdr:twoCellAnchor>
    <xdr:from>
      <xdr:col>7</xdr:col>
      <xdr:colOff>389464</xdr:colOff>
      <xdr:row>19</xdr:row>
      <xdr:rowOff>44376</xdr:rowOff>
    </xdr:from>
    <xdr:to>
      <xdr:col>8</xdr:col>
      <xdr:colOff>195902</xdr:colOff>
      <xdr:row>20</xdr:row>
      <xdr:rowOff>61530</xdr:rowOff>
    </xdr:to>
    <xdr:sp macro="" textlink="">
      <xdr:nvSpPr>
        <xdr:cNvPr id="15" name="Chevron 8">
          <a:extLst>
            <a:ext uri="{FF2B5EF4-FFF2-40B4-BE49-F238E27FC236}">
              <a16:creationId xmlns:a16="http://schemas.microsoft.com/office/drawing/2014/main" id="{45D73B00-7EB4-4CE8-9EBF-A6A1C3226271}"/>
            </a:ext>
          </a:extLst>
        </xdr:cNvPr>
        <xdr:cNvSpPr/>
      </xdr:nvSpPr>
      <xdr:spPr>
        <a:xfrm>
          <a:off x="4542364" y="4454451"/>
          <a:ext cx="425563" cy="207654"/>
        </a:xfrm>
        <a:prstGeom prst="chevron">
          <a:avLst/>
        </a:prstGeom>
        <a:solidFill>
          <a:sysClr val="window" lastClr="FFFFFF">
            <a:lumMod val="65000"/>
          </a:sys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US"/>
        </a:p>
      </xdr:txBody>
    </xdr:sp>
    <xdr:clientData/>
  </xdr:twoCellAnchor>
  <xdr:twoCellAnchor>
    <xdr:from>
      <xdr:col>6</xdr:col>
      <xdr:colOff>296545</xdr:colOff>
      <xdr:row>9</xdr:row>
      <xdr:rowOff>182880</xdr:rowOff>
    </xdr:from>
    <xdr:to>
      <xdr:col>8</xdr:col>
      <xdr:colOff>81915</xdr:colOff>
      <xdr:row>12</xdr:row>
      <xdr:rowOff>183515</xdr:rowOff>
    </xdr:to>
    <xdr:grpSp>
      <xdr:nvGrpSpPr>
        <xdr:cNvPr id="16" name="Group 15">
          <a:extLst>
            <a:ext uri="{FF2B5EF4-FFF2-40B4-BE49-F238E27FC236}">
              <a16:creationId xmlns:a16="http://schemas.microsoft.com/office/drawing/2014/main" id="{A33D4269-B66D-4CA3-A5B9-C6A312BF6B8E}"/>
            </a:ext>
          </a:extLst>
        </xdr:cNvPr>
        <xdr:cNvGrpSpPr/>
      </xdr:nvGrpSpPr>
      <xdr:grpSpPr>
        <a:xfrm>
          <a:off x="4116070" y="2640330"/>
          <a:ext cx="1318895" cy="610235"/>
          <a:chOff x="12520084" y="2338916"/>
          <a:chExt cx="1143000" cy="613834"/>
        </a:xfrm>
      </xdr:grpSpPr>
      <xdr:sp macro="" textlink="">
        <xdr:nvSpPr>
          <xdr:cNvPr id="17" name="TextBox 23">
            <a:extLst>
              <a:ext uri="{FF2B5EF4-FFF2-40B4-BE49-F238E27FC236}">
                <a16:creationId xmlns:a16="http://schemas.microsoft.com/office/drawing/2014/main" id="{A5A211EF-A50E-1D12-4B98-9D3BFBADF2FD}"/>
              </a:ext>
            </a:extLst>
          </xdr:cNvPr>
          <xdr:cNvSpPr txBox="1"/>
        </xdr:nvSpPr>
        <xdr:spPr>
          <a:xfrm>
            <a:off x="12563812" y="2338916"/>
            <a:ext cx="1055540"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solidFill>
                  <a:schemeClr val="tx1">
                    <a:lumMod val="50000"/>
                    <a:lumOff val="50000"/>
                  </a:schemeClr>
                </a:solidFill>
              </a:rPr>
              <a:t>Approval</a:t>
            </a:r>
          </a:p>
          <a:p>
            <a:pPr algn="ctr"/>
            <a:endParaRPr lang="en-US" sz="1100"/>
          </a:p>
          <a:p>
            <a:pPr algn="ctr"/>
            <a:endParaRPr lang="en-US" sz="1100"/>
          </a:p>
        </xdr:txBody>
      </xdr:sp>
      <xdr:sp macro="" textlink="">
        <xdr:nvSpPr>
          <xdr:cNvPr id="18" name="Rectangle 24">
            <a:extLst>
              <a:ext uri="{FF2B5EF4-FFF2-40B4-BE49-F238E27FC236}">
                <a16:creationId xmlns:a16="http://schemas.microsoft.com/office/drawing/2014/main" id="{4871DA82-2CEE-E5A6-5691-546313568B9C}"/>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twoCellAnchor>
    <xdr:from>
      <xdr:col>11</xdr:col>
      <xdr:colOff>628015</xdr:colOff>
      <xdr:row>10</xdr:row>
      <xdr:rowOff>40005</xdr:rowOff>
    </xdr:from>
    <xdr:to>
      <xdr:col>13</xdr:col>
      <xdr:colOff>565785</xdr:colOff>
      <xdr:row>13</xdr:row>
      <xdr:rowOff>40640</xdr:rowOff>
    </xdr:to>
    <xdr:grpSp>
      <xdr:nvGrpSpPr>
        <xdr:cNvPr id="19" name="Group 18">
          <a:extLst>
            <a:ext uri="{FF2B5EF4-FFF2-40B4-BE49-F238E27FC236}">
              <a16:creationId xmlns:a16="http://schemas.microsoft.com/office/drawing/2014/main" id="{83941A68-966C-4F4C-929B-E54376AC9D65}"/>
            </a:ext>
          </a:extLst>
        </xdr:cNvPr>
        <xdr:cNvGrpSpPr/>
      </xdr:nvGrpSpPr>
      <xdr:grpSpPr>
        <a:xfrm>
          <a:off x="7876540" y="2687955"/>
          <a:ext cx="1785620" cy="610235"/>
          <a:chOff x="12493403" y="2338916"/>
          <a:chExt cx="1210134" cy="613834"/>
        </a:xfrm>
      </xdr:grpSpPr>
      <xdr:sp macro="" textlink="">
        <xdr:nvSpPr>
          <xdr:cNvPr id="20" name="TextBox 23">
            <a:extLst>
              <a:ext uri="{FF2B5EF4-FFF2-40B4-BE49-F238E27FC236}">
                <a16:creationId xmlns:a16="http://schemas.microsoft.com/office/drawing/2014/main" id="{7C7FF780-4299-E58A-7E85-920AD000AA13}"/>
              </a:ext>
            </a:extLst>
          </xdr:cNvPr>
          <xdr:cNvSpPr txBox="1"/>
        </xdr:nvSpPr>
        <xdr:spPr>
          <a:xfrm>
            <a:off x="12493403" y="2338916"/>
            <a:ext cx="1210134"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solidFill>
                  <a:schemeClr val="tx1">
                    <a:lumMod val="50000"/>
                    <a:lumOff val="50000"/>
                  </a:schemeClr>
                </a:solidFill>
              </a:rPr>
              <a:t>Review</a:t>
            </a:r>
            <a:endParaRPr lang="en-US" sz="1100"/>
          </a:p>
          <a:p>
            <a:pPr algn="ctr"/>
            <a:endParaRPr lang="en-US" sz="1100"/>
          </a:p>
        </xdr:txBody>
      </xdr:sp>
      <xdr:sp macro="" textlink="">
        <xdr:nvSpPr>
          <xdr:cNvPr id="21" name="Rectangle 24">
            <a:extLst>
              <a:ext uri="{FF2B5EF4-FFF2-40B4-BE49-F238E27FC236}">
                <a16:creationId xmlns:a16="http://schemas.microsoft.com/office/drawing/2014/main" id="{54CBCC27-2036-EF5C-1BC4-51BD0E1529C2}"/>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243417</xdr:colOff>
      <xdr:row>17</xdr:row>
      <xdr:rowOff>169333</xdr:rowOff>
    </xdr:from>
    <xdr:to>
      <xdr:col>4</xdr:col>
      <xdr:colOff>192194</xdr:colOff>
      <xdr:row>21</xdr:row>
      <xdr:rowOff>143086</xdr:rowOff>
    </xdr:to>
    <xdr:sp macro="" textlink="">
      <xdr:nvSpPr>
        <xdr:cNvPr id="2" name="Rounded Rectangle 1 - 3">
          <a:extLst>
            <a:ext uri="{FF2B5EF4-FFF2-40B4-BE49-F238E27FC236}">
              <a16:creationId xmlns:a16="http://schemas.microsoft.com/office/drawing/2014/main" id="{7DBA2037-4B9A-4B20-9142-94C0DBB3454A}"/>
            </a:ext>
          </a:extLst>
        </xdr:cNvPr>
        <xdr:cNvSpPr/>
      </xdr:nvSpPr>
      <xdr:spPr>
        <a:xfrm>
          <a:off x="357717" y="4188883"/>
          <a:ext cx="1634702" cy="735753"/>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rPr>
            <a:t>Inline IPQC inputs the necessary data and submits it for </a:t>
          </a:r>
          <a:r>
            <a:rPr lang="en-US" sz="1000" b="1">
              <a:solidFill>
                <a:srgbClr val="C00000"/>
              </a:solidFill>
            </a:rPr>
            <a:t>checking</a:t>
          </a:r>
          <a:endParaRPr lang="ja-JP" altLang="en-US" sz="1000" b="1">
            <a:solidFill>
              <a:srgbClr val="C00000"/>
            </a:solidFill>
          </a:endParaRPr>
        </a:p>
      </xdr:txBody>
    </xdr:sp>
    <xdr:clientData/>
  </xdr:twoCellAnchor>
  <xdr:twoCellAnchor>
    <xdr:from>
      <xdr:col>4</xdr:col>
      <xdr:colOff>600668</xdr:colOff>
      <xdr:row>17</xdr:row>
      <xdr:rowOff>169333</xdr:rowOff>
    </xdr:from>
    <xdr:to>
      <xdr:col>7</xdr:col>
      <xdr:colOff>309203</xdr:colOff>
      <xdr:row>21</xdr:row>
      <xdr:rowOff>143086</xdr:rowOff>
    </xdr:to>
    <xdr:sp macro="" textlink="">
      <xdr:nvSpPr>
        <xdr:cNvPr id="3" name="Rounded Rectangle 1 - 1">
          <a:extLst>
            <a:ext uri="{FF2B5EF4-FFF2-40B4-BE49-F238E27FC236}">
              <a16:creationId xmlns:a16="http://schemas.microsoft.com/office/drawing/2014/main" id="{909D35C0-EAEA-4091-8719-B414F4FFD6D1}"/>
            </a:ext>
          </a:extLst>
        </xdr:cNvPr>
        <xdr:cNvSpPr/>
      </xdr:nvSpPr>
      <xdr:spPr>
        <a:xfrm>
          <a:off x="2400893" y="4188883"/>
          <a:ext cx="2061210" cy="735753"/>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rPr>
            <a:t>QC Supervisor checks and approve. If any comments then write there</a:t>
          </a:r>
          <a:endParaRPr lang="ja-JP" altLang="en-US" sz="1000" b="1">
            <a:solidFill>
              <a:srgbClr val="00B0F0"/>
            </a:solidFill>
          </a:endParaRPr>
        </a:p>
      </xdr:txBody>
    </xdr:sp>
    <xdr:clientData/>
  </xdr:twoCellAnchor>
  <xdr:twoCellAnchor>
    <xdr:from>
      <xdr:col>11</xdr:col>
      <xdr:colOff>509778</xdr:colOff>
      <xdr:row>17</xdr:row>
      <xdr:rowOff>169333</xdr:rowOff>
    </xdr:from>
    <xdr:to>
      <xdr:col>13</xdr:col>
      <xdr:colOff>553805</xdr:colOff>
      <xdr:row>21</xdr:row>
      <xdr:rowOff>143086</xdr:rowOff>
    </xdr:to>
    <xdr:sp macro="" textlink="">
      <xdr:nvSpPr>
        <xdr:cNvPr id="4" name="Rounded Rectangle 1 - 2">
          <a:extLst>
            <a:ext uri="{FF2B5EF4-FFF2-40B4-BE49-F238E27FC236}">
              <a16:creationId xmlns:a16="http://schemas.microsoft.com/office/drawing/2014/main" id="{0DB892F4-1901-45B3-9746-20623A57AF14}"/>
            </a:ext>
          </a:extLst>
        </xdr:cNvPr>
        <xdr:cNvSpPr/>
      </xdr:nvSpPr>
      <xdr:spPr>
        <a:xfrm>
          <a:off x="7177278" y="4188883"/>
          <a:ext cx="1739477" cy="735753"/>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rPr>
            <a:t>Finally Floor QC Officer  checked and approved </a:t>
          </a:r>
          <a:endParaRPr lang="ja-JP" altLang="en-US" sz="1000" b="1">
            <a:solidFill>
              <a:schemeClr val="accent2"/>
            </a:solidFill>
          </a:endParaRPr>
        </a:p>
      </xdr:txBody>
    </xdr:sp>
    <xdr:clientData/>
  </xdr:twoCellAnchor>
  <xdr:twoCellAnchor>
    <xdr:from>
      <xdr:col>11</xdr:col>
      <xdr:colOff>187322</xdr:colOff>
      <xdr:row>19</xdr:row>
      <xdr:rowOff>44376</xdr:rowOff>
    </xdr:from>
    <xdr:to>
      <xdr:col>11</xdr:col>
      <xdr:colOff>448844</xdr:colOff>
      <xdr:row>20</xdr:row>
      <xdr:rowOff>61530</xdr:rowOff>
    </xdr:to>
    <xdr:sp macro="" textlink="">
      <xdr:nvSpPr>
        <xdr:cNvPr id="5" name="Chevron 8">
          <a:extLst>
            <a:ext uri="{FF2B5EF4-FFF2-40B4-BE49-F238E27FC236}">
              <a16:creationId xmlns:a16="http://schemas.microsoft.com/office/drawing/2014/main" id="{BE53A400-7207-43D9-AC94-85B8DDF65D06}"/>
            </a:ext>
          </a:extLst>
        </xdr:cNvPr>
        <xdr:cNvSpPr/>
      </xdr:nvSpPr>
      <xdr:spPr>
        <a:xfrm>
          <a:off x="6854822" y="4444926"/>
          <a:ext cx="261522" cy="207654"/>
        </a:xfrm>
        <a:prstGeom prst="chevron">
          <a:avLst/>
        </a:prstGeom>
        <a:solidFill>
          <a:sysClr val="window" lastClr="FFFFFF">
            <a:lumMod val="65000"/>
          </a:sys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US"/>
        </a:p>
      </xdr:txBody>
    </xdr:sp>
    <xdr:clientData/>
  </xdr:twoCellAnchor>
  <xdr:twoCellAnchor>
    <xdr:from>
      <xdr:col>8</xdr:col>
      <xdr:colOff>260477</xdr:colOff>
      <xdr:row>17</xdr:row>
      <xdr:rowOff>169333</xdr:rowOff>
    </xdr:from>
    <xdr:to>
      <xdr:col>11</xdr:col>
      <xdr:colOff>101304</xdr:colOff>
      <xdr:row>21</xdr:row>
      <xdr:rowOff>143086</xdr:rowOff>
    </xdr:to>
    <xdr:sp macro="" textlink="">
      <xdr:nvSpPr>
        <xdr:cNvPr id="6" name="Rounded Rectangle 1 - 1">
          <a:extLst>
            <a:ext uri="{FF2B5EF4-FFF2-40B4-BE49-F238E27FC236}">
              <a16:creationId xmlns:a16="http://schemas.microsoft.com/office/drawing/2014/main" id="{5CAF2C67-92F8-45F0-BF63-77FC463E8504}"/>
            </a:ext>
          </a:extLst>
        </xdr:cNvPr>
        <xdr:cNvSpPr/>
      </xdr:nvSpPr>
      <xdr:spPr>
        <a:xfrm>
          <a:off x="5032502" y="4188883"/>
          <a:ext cx="1736302" cy="735753"/>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sym typeface="+mn-ea"/>
            </a:rPr>
            <a:t>Production floor incharge checks and approve/reject</a:t>
          </a:r>
          <a:endParaRPr lang="ja-JP" altLang="en-US" sz="1000" b="1">
            <a:solidFill>
              <a:srgbClr val="00B050"/>
            </a:solidFill>
          </a:endParaRPr>
        </a:p>
      </xdr:txBody>
    </xdr:sp>
    <xdr:clientData/>
  </xdr:twoCellAnchor>
  <xdr:twoCellAnchor>
    <xdr:from>
      <xdr:col>1</xdr:col>
      <xdr:colOff>0</xdr:colOff>
      <xdr:row>15</xdr:row>
      <xdr:rowOff>95250</xdr:rowOff>
    </xdr:from>
    <xdr:to>
      <xdr:col>5</xdr:col>
      <xdr:colOff>1270</xdr:colOff>
      <xdr:row>17</xdr:row>
      <xdr:rowOff>28575</xdr:rowOff>
    </xdr:to>
    <xdr:sp macro="" textlink="">
      <xdr:nvSpPr>
        <xdr:cNvPr id="7" name="Rounded Rectangle 1 - 3">
          <a:extLst>
            <a:ext uri="{FF2B5EF4-FFF2-40B4-BE49-F238E27FC236}">
              <a16:creationId xmlns:a16="http://schemas.microsoft.com/office/drawing/2014/main" id="{62DF5F28-5013-4DF3-BBA7-D036564F1444}"/>
            </a:ext>
          </a:extLst>
        </xdr:cNvPr>
        <xdr:cNvSpPr/>
      </xdr:nvSpPr>
      <xdr:spPr>
        <a:xfrm>
          <a:off x="114300" y="3733800"/>
          <a:ext cx="2382520" cy="314325"/>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b="1">
              <a:solidFill>
                <a:sysClr val="windowText" lastClr="000000"/>
              </a:solidFill>
            </a:rPr>
            <a:t>Flow chart of procedures</a:t>
          </a:r>
          <a:endParaRPr lang="ja-JP" altLang="en-US" sz="1000" b="1">
            <a:solidFill>
              <a:sysClr val="windowText" lastClr="000000"/>
            </a:solidFill>
          </a:endParaRPr>
        </a:p>
      </xdr:txBody>
    </xdr:sp>
    <xdr:clientData/>
  </xdr:twoCellAnchor>
  <xdr:twoCellAnchor>
    <xdr:from>
      <xdr:col>2</xdr:col>
      <xdr:colOff>22860</xdr:colOff>
      <xdr:row>10</xdr:row>
      <xdr:rowOff>1905</xdr:rowOff>
    </xdr:from>
    <xdr:to>
      <xdr:col>3</xdr:col>
      <xdr:colOff>528320</xdr:colOff>
      <xdr:row>13</xdr:row>
      <xdr:rowOff>1905</xdr:rowOff>
    </xdr:to>
    <xdr:grpSp>
      <xdr:nvGrpSpPr>
        <xdr:cNvPr id="8" name="Group 7">
          <a:extLst>
            <a:ext uri="{FF2B5EF4-FFF2-40B4-BE49-F238E27FC236}">
              <a16:creationId xmlns:a16="http://schemas.microsoft.com/office/drawing/2014/main" id="{70CC758A-DE2B-4894-B937-09CA16C0A11B}"/>
            </a:ext>
          </a:extLst>
        </xdr:cNvPr>
        <xdr:cNvGrpSpPr/>
      </xdr:nvGrpSpPr>
      <xdr:grpSpPr>
        <a:xfrm>
          <a:off x="622935" y="2649855"/>
          <a:ext cx="1143635" cy="609600"/>
          <a:chOff x="12520084" y="2338916"/>
          <a:chExt cx="1143000" cy="613834"/>
        </a:xfrm>
      </xdr:grpSpPr>
      <xdr:sp macro="" textlink="">
        <xdr:nvSpPr>
          <xdr:cNvPr id="9" name="TextBox 12">
            <a:extLst>
              <a:ext uri="{FF2B5EF4-FFF2-40B4-BE49-F238E27FC236}">
                <a16:creationId xmlns:a16="http://schemas.microsoft.com/office/drawing/2014/main" id="{E4673743-035A-CA00-392C-EC6461A90008}"/>
              </a:ext>
            </a:extLst>
          </xdr:cNvPr>
          <xdr:cNvSpPr txBox="1"/>
        </xdr:nvSpPr>
        <xdr:spPr>
          <a:xfrm>
            <a:off x="12563814" y="2338916"/>
            <a:ext cx="1055540"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Prepared by</a:t>
            </a:r>
          </a:p>
          <a:p>
            <a:pPr algn="ctr"/>
            <a:r>
              <a:rPr lang="en-US" sz="1100" b="1">
                <a:solidFill>
                  <a:schemeClr val="accent2"/>
                </a:solidFill>
              </a:rPr>
              <a:t>PQC</a:t>
            </a:r>
          </a:p>
          <a:p>
            <a:pPr algn="ctr"/>
            <a:endParaRPr lang="en-US" sz="1100"/>
          </a:p>
          <a:p>
            <a:pPr algn="ctr"/>
            <a:endParaRPr lang="en-US" sz="1100"/>
          </a:p>
        </xdr:txBody>
      </xdr:sp>
      <xdr:sp macro="" textlink="">
        <xdr:nvSpPr>
          <xdr:cNvPr id="10" name="Rectangle 14">
            <a:extLst>
              <a:ext uri="{FF2B5EF4-FFF2-40B4-BE49-F238E27FC236}">
                <a16:creationId xmlns:a16="http://schemas.microsoft.com/office/drawing/2014/main" id="{A04A191D-C7BB-EA0D-9178-A91950D7AC98}"/>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twoCellAnchor>
    <xdr:from>
      <xdr:col>15</xdr:col>
      <xdr:colOff>725170</xdr:colOff>
      <xdr:row>10</xdr:row>
      <xdr:rowOff>1905</xdr:rowOff>
    </xdr:from>
    <xdr:to>
      <xdr:col>17</xdr:col>
      <xdr:colOff>410210</xdr:colOff>
      <xdr:row>13</xdr:row>
      <xdr:rowOff>2540</xdr:rowOff>
    </xdr:to>
    <xdr:grpSp>
      <xdr:nvGrpSpPr>
        <xdr:cNvPr id="11" name="Group 10">
          <a:extLst>
            <a:ext uri="{FF2B5EF4-FFF2-40B4-BE49-F238E27FC236}">
              <a16:creationId xmlns:a16="http://schemas.microsoft.com/office/drawing/2014/main" id="{A74168EF-62A2-4354-82C6-DAB930D0C284}"/>
            </a:ext>
          </a:extLst>
        </xdr:cNvPr>
        <xdr:cNvGrpSpPr/>
      </xdr:nvGrpSpPr>
      <xdr:grpSpPr>
        <a:xfrm>
          <a:off x="10783570" y="2649855"/>
          <a:ext cx="1313815" cy="610235"/>
          <a:chOff x="12440163" y="2338916"/>
          <a:chExt cx="1312357" cy="613834"/>
        </a:xfrm>
      </xdr:grpSpPr>
      <xdr:sp macro="" textlink="">
        <xdr:nvSpPr>
          <xdr:cNvPr id="12" name="TextBox 23">
            <a:extLst>
              <a:ext uri="{FF2B5EF4-FFF2-40B4-BE49-F238E27FC236}">
                <a16:creationId xmlns:a16="http://schemas.microsoft.com/office/drawing/2014/main" id="{CB98ECD9-6C1D-0084-4F57-7E4EB1070A23}"/>
              </a:ext>
            </a:extLst>
          </xdr:cNvPr>
          <xdr:cNvSpPr txBox="1"/>
        </xdr:nvSpPr>
        <xdr:spPr>
          <a:xfrm>
            <a:off x="12440163" y="2338916"/>
            <a:ext cx="1312357"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Approved by</a:t>
            </a:r>
          </a:p>
          <a:p>
            <a:pPr algn="ctr"/>
            <a:r>
              <a:rPr lang="en-US" sz="1100" b="1">
                <a:solidFill>
                  <a:schemeClr val="tx1">
                    <a:lumMod val="50000"/>
                    <a:lumOff val="50000"/>
                  </a:schemeClr>
                </a:solidFill>
              </a:rPr>
              <a:t>Floor QC Officer</a:t>
            </a:r>
          </a:p>
          <a:p>
            <a:pPr algn="ctr"/>
            <a:endParaRPr lang="en-US" sz="1100"/>
          </a:p>
          <a:p>
            <a:pPr algn="ctr"/>
            <a:endParaRPr lang="en-US" sz="1100"/>
          </a:p>
        </xdr:txBody>
      </xdr:sp>
      <xdr:sp macro="" textlink="">
        <xdr:nvSpPr>
          <xdr:cNvPr id="13" name="Rectangle 24">
            <a:extLst>
              <a:ext uri="{FF2B5EF4-FFF2-40B4-BE49-F238E27FC236}">
                <a16:creationId xmlns:a16="http://schemas.microsoft.com/office/drawing/2014/main" id="{D4E47788-976A-3A83-AD6C-2DAD7B1E2A57}"/>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twoCellAnchor>
    <xdr:from>
      <xdr:col>4</xdr:col>
      <xdr:colOff>269872</xdr:colOff>
      <xdr:row>19</xdr:row>
      <xdr:rowOff>44376</xdr:rowOff>
    </xdr:from>
    <xdr:to>
      <xdr:col>4</xdr:col>
      <xdr:colOff>531394</xdr:colOff>
      <xdr:row>20</xdr:row>
      <xdr:rowOff>61530</xdr:rowOff>
    </xdr:to>
    <xdr:sp macro="" textlink="">
      <xdr:nvSpPr>
        <xdr:cNvPr id="14" name="Chevron 8">
          <a:extLst>
            <a:ext uri="{FF2B5EF4-FFF2-40B4-BE49-F238E27FC236}">
              <a16:creationId xmlns:a16="http://schemas.microsoft.com/office/drawing/2014/main" id="{B2DFB422-3295-40E8-82D7-0331DD0BF7FB}"/>
            </a:ext>
          </a:extLst>
        </xdr:cNvPr>
        <xdr:cNvSpPr/>
      </xdr:nvSpPr>
      <xdr:spPr>
        <a:xfrm>
          <a:off x="2070097" y="4444926"/>
          <a:ext cx="261522" cy="207654"/>
        </a:xfrm>
        <a:prstGeom prst="chevron">
          <a:avLst/>
        </a:prstGeom>
        <a:solidFill>
          <a:sysClr val="window" lastClr="FFFFFF">
            <a:lumMod val="65000"/>
          </a:sys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US"/>
        </a:p>
      </xdr:txBody>
    </xdr:sp>
    <xdr:clientData/>
  </xdr:twoCellAnchor>
  <xdr:twoCellAnchor>
    <xdr:from>
      <xdr:col>7</xdr:col>
      <xdr:colOff>389464</xdr:colOff>
      <xdr:row>19</xdr:row>
      <xdr:rowOff>44376</xdr:rowOff>
    </xdr:from>
    <xdr:to>
      <xdr:col>8</xdr:col>
      <xdr:colOff>195902</xdr:colOff>
      <xdr:row>20</xdr:row>
      <xdr:rowOff>61530</xdr:rowOff>
    </xdr:to>
    <xdr:sp macro="" textlink="">
      <xdr:nvSpPr>
        <xdr:cNvPr id="15" name="Chevron 8">
          <a:extLst>
            <a:ext uri="{FF2B5EF4-FFF2-40B4-BE49-F238E27FC236}">
              <a16:creationId xmlns:a16="http://schemas.microsoft.com/office/drawing/2014/main" id="{221E0B0F-EBA1-4993-9E8A-5AA3E8438159}"/>
            </a:ext>
          </a:extLst>
        </xdr:cNvPr>
        <xdr:cNvSpPr/>
      </xdr:nvSpPr>
      <xdr:spPr>
        <a:xfrm>
          <a:off x="4542364" y="4444926"/>
          <a:ext cx="425563" cy="207654"/>
        </a:xfrm>
        <a:prstGeom prst="chevron">
          <a:avLst/>
        </a:prstGeom>
        <a:solidFill>
          <a:sysClr val="window" lastClr="FFFFFF">
            <a:lumMod val="65000"/>
          </a:sys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US"/>
        </a:p>
      </xdr:txBody>
    </xdr:sp>
    <xdr:clientData/>
  </xdr:twoCellAnchor>
  <xdr:twoCellAnchor>
    <xdr:from>
      <xdr:col>7</xdr:col>
      <xdr:colOff>48895</xdr:colOff>
      <xdr:row>10</xdr:row>
      <xdr:rowOff>1905</xdr:rowOff>
    </xdr:from>
    <xdr:to>
      <xdr:col>9</xdr:col>
      <xdr:colOff>291465</xdr:colOff>
      <xdr:row>13</xdr:row>
      <xdr:rowOff>2540</xdr:rowOff>
    </xdr:to>
    <xdr:grpSp>
      <xdr:nvGrpSpPr>
        <xdr:cNvPr id="16" name="Group 15">
          <a:extLst>
            <a:ext uri="{FF2B5EF4-FFF2-40B4-BE49-F238E27FC236}">
              <a16:creationId xmlns:a16="http://schemas.microsoft.com/office/drawing/2014/main" id="{482B0D50-C8D7-473E-AFEC-675EF6A38BB5}"/>
            </a:ext>
          </a:extLst>
        </xdr:cNvPr>
        <xdr:cNvGrpSpPr/>
      </xdr:nvGrpSpPr>
      <xdr:grpSpPr>
        <a:xfrm>
          <a:off x="4201795" y="2649855"/>
          <a:ext cx="1318895" cy="610235"/>
          <a:chOff x="12520084" y="2338916"/>
          <a:chExt cx="1143000" cy="613834"/>
        </a:xfrm>
      </xdr:grpSpPr>
      <xdr:sp macro="" textlink="">
        <xdr:nvSpPr>
          <xdr:cNvPr id="17" name="TextBox 23">
            <a:extLst>
              <a:ext uri="{FF2B5EF4-FFF2-40B4-BE49-F238E27FC236}">
                <a16:creationId xmlns:a16="http://schemas.microsoft.com/office/drawing/2014/main" id="{FCFF2A3E-DE20-4A35-1FA3-A115388A0F29}"/>
              </a:ext>
            </a:extLst>
          </xdr:cNvPr>
          <xdr:cNvSpPr txBox="1"/>
        </xdr:nvSpPr>
        <xdr:spPr>
          <a:xfrm>
            <a:off x="12563814" y="2338916"/>
            <a:ext cx="1055540"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Checked by</a:t>
            </a:r>
          </a:p>
          <a:p>
            <a:pPr algn="ctr"/>
            <a:r>
              <a:rPr lang="en-US" sz="1100" b="1">
                <a:solidFill>
                  <a:schemeClr val="tx1">
                    <a:lumMod val="50000"/>
                    <a:lumOff val="50000"/>
                  </a:schemeClr>
                </a:solidFill>
              </a:rPr>
              <a:t>Inline OQC</a:t>
            </a:r>
            <a:endParaRPr lang="en-US" sz="1100"/>
          </a:p>
          <a:p>
            <a:pPr algn="ctr"/>
            <a:endParaRPr lang="en-US" sz="1100"/>
          </a:p>
        </xdr:txBody>
      </xdr:sp>
      <xdr:sp macro="" textlink="">
        <xdr:nvSpPr>
          <xdr:cNvPr id="18" name="Rectangle 24">
            <a:extLst>
              <a:ext uri="{FF2B5EF4-FFF2-40B4-BE49-F238E27FC236}">
                <a16:creationId xmlns:a16="http://schemas.microsoft.com/office/drawing/2014/main" id="{ABF2A2BC-517A-1289-F033-DEDCD5093509}"/>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twoCellAnchor>
    <xdr:from>
      <xdr:col>12</xdr:col>
      <xdr:colOff>66040</xdr:colOff>
      <xdr:row>10</xdr:row>
      <xdr:rowOff>1905</xdr:rowOff>
    </xdr:from>
    <xdr:to>
      <xdr:col>14</xdr:col>
      <xdr:colOff>156210</xdr:colOff>
      <xdr:row>13</xdr:row>
      <xdr:rowOff>2540</xdr:rowOff>
    </xdr:to>
    <xdr:grpSp>
      <xdr:nvGrpSpPr>
        <xdr:cNvPr id="19" name="Group 18">
          <a:extLst>
            <a:ext uri="{FF2B5EF4-FFF2-40B4-BE49-F238E27FC236}">
              <a16:creationId xmlns:a16="http://schemas.microsoft.com/office/drawing/2014/main" id="{CDB11068-1C52-4D41-AB6B-C966E09FB0BE}"/>
            </a:ext>
          </a:extLst>
        </xdr:cNvPr>
        <xdr:cNvGrpSpPr/>
      </xdr:nvGrpSpPr>
      <xdr:grpSpPr>
        <a:xfrm>
          <a:off x="7581265" y="2649855"/>
          <a:ext cx="1785620" cy="610235"/>
          <a:chOff x="12493403" y="2338916"/>
          <a:chExt cx="1210134" cy="613834"/>
        </a:xfrm>
      </xdr:grpSpPr>
      <xdr:sp macro="" textlink="">
        <xdr:nvSpPr>
          <xdr:cNvPr id="20" name="TextBox 23">
            <a:extLst>
              <a:ext uri="{FF2B5EF4-FFF2-40B4-BE49-F238E27FC236}">
                <a16:creationId xmlns:a16="http://schemas.microsoft.com/office/drawing/2014/main" id="{8F71FD22-389A-FDDB-E78D-FD3DD86EEAC1}"/>
              </a:ext>
            </a:extLst>
          </xdr:cNvPr>
          <xdr:cNvSpPr txBox="1"/>
        </xdr:nvSpPr>
        <xdr:spPr>
          <a:xfrm>
            <a:off x="12493403" y="2338916"/>
            <a:ext cx="1210134"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Checked by</a:t>
            </a:r>
          </a:p>
          <a:p>
            <a:pPr algn="ctr"/>
            <a:r>
              <a:rPr lang="en-US" sz="1100" b="1">
                <a:solidFill>
                  <a:schemeClr val="tx1">
                    <a:lumMod val="50000"/>
                    <a:lumOff val="50000"/>
                  </a:schemeClr>
                </a:solidFill>
              </a:rPr>
              <a:t>QC Supervisor</a:t>
            </a:r>
            <a:endParaRPr lang="en-US" sz="1100"/>
          </a:p>
          <a:p>
            <a:pPr algn="ctr"/>
            <a:endParaRPr lang="en-US" sz="1100"/>
          </a:p>
        </xdr:txBody>
      </xdr:sp>
      <xdr:sp macro="" textlink="">
        <xdr:nvSpPr>
          <xdr:cNvPr id="21" name="Rectangle 24">
            <a:extLst>
              <a:ext uri="{FF2B5EF4-FFF2-40B4-BE49-F238E27FC236}">
                <a16:creationId xmlns:a16="http://schemas.microsoft.com/office/drawing/2014/main" id="{46FAD4C8-2B58-3B37-F0F0-CF8E78BF9FA7}"/>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243205</xdr:colOff>
      <xdr:row>18</xdr:row>
      <xdr:rowOff>35560</xdr:rowOff>
    </xdr:from>
    <xdr:to>
      <xdr:col>5</xdr:col>
      <xdr:colOff>582295</xdr:colOff>
      <xdr:row>22</xdr:row>
      <xdr:rowOff>9525</xdr:rowOff>
    </xdr:to>
    <xdr:sp macro="" textlink="">
      <xdr:nvSpPr>
        <xdr:cNvPr id="2" name="Rounded Rectangle 1 - 3">
          <a:extLst>
            <a:ext uri="{FF2B5EF4-FFF2-40B4-BE49-F238E27FC236}">
              <a16:creationId xmlns:a16="http://schemas.microsoft.com/office/drawing/2014/main" id="{5190ADAC-B6C5-4846-9F13-DD7F8FF772A3}"/>
            </a:ext>
          </a:extLst>
        </xdr:cNvPr>
        <xdr:cNvSpPr/>
      </xdr:nvSpPr>
      <xdr:spPr>
        <a:xfrm>
          <a:off x="357505" y="4245610"/>
          <a:ext cx="2720340" cy="735965"/>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rPr>
            <a:t>QC Supervisor inputs the necessary data and compare with Goby/Paper pattern/file inf/trim card and submit to Inline OQC</a:t>
          </a:r>
          <a:endParaRPr lang="ja-JP" altLang="en-US" sz="1000" b="1">
            <a:solidFill>
              <a:srgbClr val="C00000"/>
            </a:solidFill>
          </a:endParaRPr>
        </a:p>
      </xdr:txBody>
    </xdr:sp>
    <xdr:clientData/>
  </xdr:twoCellAnchor>
  <xdr:twoCellAnchor>
    <xdr:from>
      <xdr:col>10</xdr:col>
      <xdr:colOff>596265</xdr:colOff>
      <xdr:row>18</xdr:row>
      <xdr:rowOff>35560</xdr:rowOff>
    </xdr:from>
    <xdr:to>
      <xdr:col>13</xdr:col>
      <xdr:colOff>391795</xdr:colOff>
      <xdr:row>22</xdr:row>
      <xdr:rowOff>9525</xdr:rowOff>
    </xdr:to>
    <xdr:sp macro="" textlink="">
      <xdr:nvSpPr>
        <xdr:cNvPr id="3" name="Rounded Rectangle 1 - 2">
          <a:extLst>
            <a:ext uri="{FF2B5EF4-FFF2-40B4-BE49-F238E27FC236}">
              <a16:creationId xmlns:a16="http://schemas.microsoft.com/office/drawing/2014/main" id="{2F22CF3B-C104-4F18-B13B-34DE83B9E6C1}"/>
            </a:ext>
          </a:extLst>
        </xdr:cNvPr>
        <xdr:cNvSpPr/>
      </xdr:nvSpPr>
      <xdr:spPr>
        <a:xfrm>
          <a:off x="7501890" y="4245610"/>
          <a:ext cx="2738755" cy="735965"/>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rPr>
            <a:t>Finally Floor QC Officer </a:t>
          </a:r>
          <a:r>
            <a:rPr lang="en-US" sz="1000">
              <a:solidFill>
                <a:sysClr val="windowText" lastClr="000000"/>
              </a:solidFill>
              <a:sym typeface="+mn-ea"/>
            </a:rPr>
            <a:t>compare with Goby/Paper pattern/file info/trim card and </a:t>
          </a:r>
          <a:r>
            <a:rPr lang="en-US" sz="1000">
              <a:solidFill>
                <a:sysClr val="windowText" lastClr="000000"/>
              </a:solidFill>
            </a:rPr>
            <a:t>confirmed</a:t>
          </a:r>
          <a:endParaRPr lang="ja-JP" altLang="en-US" sz="1000" b="1">
            <a:solidFill>
              <a:schemeClr val="accent2"/>
            </a:solidFill>
          </a:endParaRPr>
        </a:p>
      </xdr:txBody>
    </xdr:sp>
    <xdr:clientData/>
  </xdr:twoCellAnchor>
  <xdr:twoCellAnchor>
    <xdr:from>
      <xdr:col>1</xdr:col>
      <xdr:colOff>0</xdr:colOff>
      <xdr:row>15</xdr:row>
      <xdr:rowOff>95250</xdr:rowOff>
    </xdr:from>
    <xdr:to>
      <xdr:col>5</xdr:col>
      <xdr:colOff>1270</xdr:colOff>
      <xdr:row>17</xdr:row>
      <xdr:rowOff>28575</xdr:rowOff>
    </xdr:to>
    <xdr:sp macro="" textlink="">
      <xdr:nvSpPr>
        <xdr:cNvPr id="4" name="Rounded Rectangle 1 - 3">
          <a:extLst>
            <a:ext uri="{FF2B5EF4-FFF2-40B4-BE49-F238E27FC236}">
              <a16:creationId xmlns:a16="http://schemas.microsoft.com/office/drawing/2014/main" id="{B0E724DA-D553-4E59-8E07-02ACB7AC0CFA}"/>
            </a:ext>
          </a:extLst>
        </xdr:cNvPr>
        <xdr:cNvSpPr/>
      </xdr:nvSpPr>
      <xdr:spPr>
        <a:xfrm>
          <a:off x="114300" y="3733800"/>
          <a:ext cx="2382520" cy="314325"/>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b="1">
              <a:solidFill>
                <a:sysClr val="windowText" lastClr="000000"/>
              </a:solidFill>
            </a:rPr>
            <a:t>Flow chart of procedures</a:t>
          </a:r>
          <a:endParaRPr lang="ja-JP" altLang="en-US" sz="1000" b="1">
            <a:solidFill>
              <a:sysClr val="windowText" lastClr="000000"/>
            </a:solidFill>
          </a:endParaRPr>
        </a:p>
      </xdr:txBody>
    </xdr:sp>
    <xdr:clientData/>
  </xdr:twoCellAnchor>
  <xdr:twoCellAnchor>
    <xdr:from>
      <xdr:col>11</xdr:col>
      <xdr:colOff>488315</xdr:colOff>
      <xdr:row>9</xdr:row>
      <xdr:rowOff>125730</xdr:rowOff>
    </xdr:from>
    <xdr:to>
      <xdr:col>13</xdr:col>
      <xdr:colOff>267970</xdr:colOff>
      <xdr:row>12</xdr:row>
      <xdr:rowOff>126365</xdr:rowOff>
    </xdr:to>
    <xdr:grpSp>
      <xdr:nvGrpSpPr>
        <xdr:cNvPr id="5" name="Group 4">
          <a:extLst>
            <a:ext uri="{FF2B5EF4-FFF2-40B4-BE49-F238E27FC236}">
              <a16:creationId xmlns:a16="http://schemas.microsoft.com/office/drawing/2014/main" id="{A0DC869F-8002-4F86-BB8F-19EC8132D7FB}"/>
            </a:ext>
          </a:extLst>
        </xdr:cNvPr>
        <xdr:cNvGrpSpPr/>
      </xdr:nvGrpSpPr>
      <xdr:grpSpPr>
        <a:xfrm>
          <a:off x="8546465" y="2583180"/>
          <a:ext cx="1570355" cy="610235"/>
          <a:chOff x="12440163" y="2338916"/>
          <a:chExt cx="1312357" cy="613834"/>
        </a:xfrm>
      </xdr:grpSpPr>
      <xdr:sp macro="" textlink="">
        <xdr:nvSpPr>
          <xdr:cNvPr id="6" name="TextBox 23">
            <a:extLst>
              <a:ext uri="{FF2B5EF4-FFF2-40B4-BE49-F238E27FC236}">
                <a16:creationId xmlns:a16="http://schemas.microsoft.com/office/drawing/2014/main" id="{CB0372C3-4577-C898-AB3D-20F6C5025A58}"/>
              </a:ext>
            </a:extLst>
          </xdr:cNvPr>
          <xdr:cNvSpPr txBox="1"/>
        </xdr:nvSpPr>
        <xdr:spPr>
          <a:xfrm>
            <a:off x="12440163" y="2338916"/>
            <a:ext cx="1312357"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Checked Approved by</a:t>
            </a:r>
          </a:p>
          <a:p>
            <a:pPr algn="ctr"/>
            <a:r>
              <a:rPr lang="en-US" sz="1100" b="1">
                <a:solidFill>
                  <a:schemeClr val="tx1">
                    <a:lumMod val="50000"/>
                    <a:lumOff val="50000"/>
                  </a:schemeClr>
                </a:solidFill>
              </a:rPr>
              <a:t>Floor QC Officer</a:t>
            </a:r>
          </a:p>
          <a:p>
            <a:pPr algn="ctr"/>
            <a:endParaRPr lang="en-US" sz="1100"/>
          </a:p>
          <a:p>
            <a:pPr algn="ctr"/>
            <a:endParaRPr lang="en-US" sz="1100"/>
          </a:p>
        </xdr:txBody>
      </xdr:sp>
      <xdr:sp macro="" textlink="">
        <xdr:nvSpPr>
          <xdr:cNvPr id="7" name="Rectangle 24">
            <a:extLst>
              <a:ext uri="{FF2B5EF4-FFF2-40B4-BE49-F238E27FC236}">
                <a16:creationId xmlns:a16="http://schemas.microsoft.com/office/drawing/2014/main" id="{C7D54143-8D71-E5B5-8579-637571187D58}"/>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twoCellAnchor>
    <xdr:from>
      <xdr:col>6</xdr:col>
      <xdr:colOff>145415</xdr:colOff>
      <xdr:row>19</xdr:row>
      <xdr:rowOff>109220</xdr:rowOff>
    </xdr:from>
    <xdr:to>
      <xdr:col>6</xdr:col>
      <xdr:colOff>406400</xdr:colOff>
      <xdr:row>20</xdr:row>
      <xdr:rowOff>126365</xdr:rowOff>
    </xdr:to>
    <xdr:sp macro="" textlink="">
      <xdr:nvSpPr>
        <xdr:cNvPr id="8" name="Chevron 7">
          <a:extLst>
            <a:ext uri="{FF2B5EF4-FFF2-40B4-BE49-F238E27FC236}">
              <a16:creationId xmlns:a16="http://schemas.microsoft.com/office/drawing/2014/main" id="{E6F1FA52-E0AC-4487-81C8-391F9B62BCE3}"/>
            </a:ext>
          </a:extLst>
        </xdr:cNvPr>
        <xdr:cNvSpPr/>
      </xdr:nvSpPr>
      <xdr:spPr>
        <a:xfrm>
          <a:off x="3383915" y="4509770"/>
          <a:ext cx="260985" cy="207645"/>
        </a:xfrm>
        <a:prstGeom prst="chevron">
          <a:avLst/>
        </a:prstGeom>
        <a:solidFill>
          <a:sysClr val="window" lastClr="FFFFFF">
            <a:lumMod val="65000"/>
          </a:sys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US"/>
        </a:p>
      </xdr:txBody>
    </xdr:sp>
    <xdr:clientData/>
  </xdr:twoCellAnchor>
  <xdr:twoCellAnchor>
    <xdr:from>
      <xdr:col>1</xdr:col>
      <xdr:colOff>183515</xdr:colOff>
      <xdr:row>9</xdr:row>
      <xdr:rowOff>125730</xdr:rowOff>
    </xdr:from>
    <xdr:to>
      <xdr:col>4</xdr:col>
      <xdr:colOff>312420</xdr:colOff>
      <xdr:row>12</xdr:row>
      <xdr:rowOff>125730</xdr:rowOff>
    </xdr:to>
    <xdr:grpSp>
      <xdr:nvGrpSpPr>
        <xdr:cNvPr id="9" name="Group 8">
          <a:extLst>
            <a:ext uri="{FF2B5EF4-FFF2-40B4-BE49-F238E27FC236}">
              <a16:creationId xmlns:a16="http://schemas.microsoft.com/office/drawing/2014/main" id="{71F3488A-5D76-4F84-BABE-F31C422AC47C}"/>
            </a:ext>
          </a:extLst>
        </xdr:cNvPr>
        <xdr:cNvGrpSpPr/>
      </xdr:nvGrpSpPr>
      <xdr:grpSpPr>
        <a:xfrm>
          <a:off x="297815" y="2583180"/>
          <a:ext cx="1814830" cy="609600"/>
          <a:chOff x="12457964" y="2338916"/>
          <a:chExt cx="1268127" cy="613834"/>
        </a:xfrm>
      </xdr:grpSpPr>
      <xdr:sp macro="" textlink="">
        <xdr:nvSpPr>
          <xdr:cNvPr id="10" name="TextBox 12">
            <a:extLst>
              <a:ext uri="{FF2B5EF4-FFF2-40B4-BE49-F238E27FC236}">
                <a16:creationId xmlns:a16="http://schemas.microsoft.com/office/drawing/2014/main" id="{F2C337D0-D611-4888-4114-FC04BABBD2BE}"/>
              </a:ext>
            </a:extLst>
          </xdr:cNvPr>
          <xdr:cNvSpPr txBox="1"/>
        </xdr:nvSpPr>
        <xdr:spPr>
          <a:xfrm>
            <a:off x="12457964" y="2338916"/>
            <a:ext cx="1268127"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Prepared by</a:t>
            </a:r>
          </a:p>
          <a:p>
            <a:pPr algn="ctr"/>
            <a:r>
              <a:rPr lang="en-US" sz="1100" b="1">
                <a:solidFill>
                  <a:schemeClr val="accent2"/>
                </a:solidFill>
              </a:rPr>
              <a:t>QC Supervisor</a:t>
            </a:r>
          </a:p>
          <a:p>
            <a:pPr algn="ctr"/>
            <a:endParaRPr lang="en-US" sz="1100"/>
          </a:p>
          <a:p>
            <a:pPr algn="ctr"/>
            <a:endParaRPr lang="en-US" sz="1100"/>
          </a:p>
        </xdr:txBody>
      </xdr:sp>
      <xdr:sp macro="" textlink="">
        <xdr:nvSpPr>
          <xdr:cNvPr id="11" name="Rectangle 14">
            <a:extLst>
              <a:ext uri="{FF2B5EF4-FFF2-40B4-BE49-F238E27FC236}">
                <a16:creationId xmlns:a16="http://schemas.microsoft.com/office/drawing/2014/main" id="{4E6F0BAA-D5E7-5F77-0029-446D35A707FD}"/>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twoCellAnchor>
    <xdr:from>
      <xdr:col>8</xdr:col>
      <xdr:colOff>97790</xdr:colOff>
      <xdr:row>9</xdr:row>
      <xdr:rowOff>116205</xdr:rowOff>
    </xdr:from>
    <xdr:to>
      <xdr:col>9</xdr:col>
      <xdr:colOff>922020</xdr:colOff>
      <xdr:row>12</xdr:row>
      <xdr:rowOff>116205</xdr:rowOff>
    </xdr:to>
    <xdr:grpSp>
      <xdr:nvGrpSpPr>
        <xdr:cNvPr id="12" name="Group 11">
          <a:extLst>
            <a:ext uri="{FF2B5EF4-FFF2-40B4-BE49-F238E27FC236}">
              <a16:creationId xmlns:a16="http://schemas.microsoft.com/office/drawing/2014/main" id="{AD8C6AE4-7166-4F0B-A1C3-85FB2FF9DF63}"/>
            </a:ext>
          </a:extLst>
        </xdr:cNvPr>
        <xdr:cNvGrpSpPr/>
      </xdr:nvGrpSpPr>
      <xdr:grpSpPr>
        <a:xfrm>
          <a:off x="4869815" y="2573655"/>
          <a:ext cx="1814830" cy="609600"/>
          <a:chOff x="12457964" y="2338916"/>
          <a:chExt cx="1268127" cy="613834"/>
        </a:xfrm>
      </xdr:grpSpPr>
      <xdr:sp macro="" textlink="">
        <xdr:nvSpPr>
          <xdr:cNvPr id="13" name="TextBox 12">
            <a:extLst>
              <a:ext uri="{FF2B5EF4-FFF2-40B4-BE49-F238E27FC236}">
                <a16:creationId xmlns:a16="http://schemas.microsoft.com/office/drawing/2014/main" id="{3D0C0F73-7596-BB2C-FB6D-5D89995FAB6B}"/>
              </a:ext>
            </a:extLst>
          </xdr:cNvPr>
          <xdr:cNvSpPr txBox="1"/>
        </xdr:nvSpPr>
        <xdr:spPr>
          <a:xfrm>
            <a:off x="12457964" y="2338916"/>
            <a:ext cx="1268127"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Checked by</a:t>
            </a:r>
          </a:p>
          <a:p>
            <a:pPr algn="ctr"/>
            <a:r>
              <a:rPr lang="en-US" sz="1100" b="1">
                <a:solidFill>
                  <a:schemeClr val="accent2"/>
                </a:solidFill>
              </a:rPr>
              <a:t>Inline OQC</a:t>
            </a:r>
          </a:p>
          <a:p>
            <a:pPr algn="ctr"/>
            <a:endParaRPr lang="en-US" sz="1100"/>
          </a:p>
          <a:p>
            <a:pPr algn="ctr"/>
            <a:endParaRPr lang="en-US" sz="1100"/>
          </a:p>
        </xdr:txBody>
      </xdr:sp>
      <xdr:sp macro="" textlink="">
        <xdr:nvSpPr>
          <xdr:cNvPr id="14" name="Rectangle 14">
            <a:extLst>
              <a:ext uri="{FF2B5EF4-FFF2-40B4-BE49-F238E27FC236}">
                <a16:creationId xmlns:a16="http://schemas.microsoft.com/office/drawing/2014/main" id="{25885691-6F12-0E18-3385-41D3B7EEF546}"/>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twoCellAnchor>
    <xdr:from>
      <xdr:col>10</xdr:col>
      <xdr:colOff>31115</xdr:colOff>
      <xdr:row>19</xdr:row>
      <xdr:rowOff>109220</xdr:rowOff>
    </xdr:from>
    <xdr:to>
      <xdr:col>10</xdr:col>
      <xdr:colOff>292100</xdr:colOff>
      <xdr:row>20</xdr:row>
      <xdr:rowOff>126365</xdr:rowOff>
    </xdr:to>
    <xdr:sp macro="" textlink="">
      <xdr:nvSpPr>
        <xdr:cNvPr id="15" name="Chevron 14">
          <a:extLst>
            <a:ext uri="{FF2B5EF4-FFF2-40B4-BE49-F238E27FC236}">
              <a16:creationId xmlns:a16="http://schemas.microsoft.com/office/drawing/2014/main" id="{7CCD64CA-89EE-47AF-B4F4-A30BAB91ABD0}"/>
            </a:ext>
          </a:extLst>
        </xdr:cNvPr>
        <xdr:cNvSpPr/>
      </xdr:nvSpPr>
      <xdr:spPr>
        <a:xfrm>
          <a:off x="6936740" y="4509770"/>
          <a:ext cx="260985" cy="207645"/>
        </a:xfrm>
        <a:prstGeom prst="chevron">
          <a:avLst/>
        </a:prstGeom>
        <a:solidFill>
          <a:sysClr val="window" lastClr="FFFFFF">
            <a:lumMod val="65000"/>
          </a:sys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US"/>
        </a:p>
      </xdr:txBody>
    </xdr:sp>
    <xdr:clientData/>
  </xdr:twoCellAnchor>
  <xdr:twoCellAnchor>
    <xdr:from>
      <xdr:col>6</xdr:col>
      <xdr:colOff>557530</xdr:colOff>
      <xdr:row>18</xdr:row>
      <xdr:rowOff>35560</xdr:rowOff>
    </xdr:from>
    <xdr:to>
      <xdr:col>9</xdr:col>
      <xdr:colOff>753745</xdr:colOff>
      <xdr:row>22</xdr:row>
      <xdr:rowOff>9525</xdr:rowOff>
    </xdr:to>
    <xdr:sp macro="" textlink="">
      <xdr:nvSpPr>
        <xdr:cNvPr id="16" name="Rounded Rectangle 1 - 3">
          <a:extLst>
            <a:ext uri="{FF2B5EF4-FFF2-40B4-BE49-F238E27FC236}">
              <a16:creationId xmlns:a16="http://schemas.microsoft.com/office/drawing/2014/main" id="{18B926FA-E510-4ACE-82A7-03F07E389F34}"/>
            </a:ext>
          </a:extLst>
        </xdr:cNvPr>
        <xdr:cNvSpPr/>
      </xdr:nvSpPr>
      <xdr:spPr>
        <a:xfrm>
          <a:off x="3796030" y="4245610"/>
          <a:ext cx="2720340" cy="735965"/>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rPr>
            <a:t>Inline OQC received and also </a:t>
          </a:r>
          <a:r>
            <a:rPr lang="en-US" sz="1000">
              <a:solidFill>
                <a:sysClr val="windowText" lastClr="000000"/>
              </a:solidFill>
              <a:sym typeface="+mn-ea"/>
            </a:rPr>
            <a:t>compare with Goby/Paper pattern/file inf/trim card and submit to </a:t>
          </a:r>
          <a:r>
            <a:rPr lang="en-US" sz="1000">
              <a:solidFill>
                <a:sysClr val="windowText" lastClr="000000"/>
              </a:solidFill>
            </a:rPr>
            <a:t> Floor QC Officer</a:t>
          </a:r>
          <a:endParaRPr lang="ja-JP" altLang="en-US" sz="1000" b="1">
            <a:solidFill>
              <a:srgbClr val="C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243417</xdr:colOff>
      <xdr:row>17</xdr:row>
      <xdr:rowOff>169333</xdr:rowOff>
    </xdr:from>
    <xdr:to>
      <xdr:col>4</xdr:col>
      <xdr:colOff>192194</xdr:colOff>
      <xdr:row>21</xdr:row>
      <xdr:rowOff>143086</xdr:rowOff>
    </xdr:to>
    <xdr:sp macro="" textlink="">
      <xdr:nvSpPr>
        <xdr:cNvPr id="2" name="Rounded Rectangle 1 - 3">
          <a:extLst>
            <a:ext uri="{FF2B5EF4-FFF2-40B4-BE49-F238E27FC236}">
              <a16:creationId xmlns:a16="http://schemas.microsoft.com/office/drawing/2014/main" id="{DF3B8E68-FB7A-4E4D-8B56-8950B20C1D05}"/>
            </a:ext>
          </a:extLst>
        </xdr:cNvPr>
        <xdr:cNvSpPr/>
      </xdr:nvSpPr>
      <xdr:spPr>
        <a:xfrm>
          <a:off x="357717" y="4188883"/>
          <a:ext cx="1634702" cy="735753"/>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rPr>
            <a:t>Senior IPQC/Supervisor inputs the necessary data and submits it for </a:t>
          </a:r>
          <a:r>
            <a:rPr lang="en-US" sz="1000" b="1">
              <a:solidFill>
                <a:srgbClr val="C00000"/>
              </a:solidFill>
            </a:rPr>
            <a:t>checking</a:t>
          </a:r>
          <a:endParaRPr lang="ja-JP" altLang="en-US" sz="1000" b="1">
            <a:solidFill>
              <a:srgbClr val="C00000"/>
            </a:solidFill>
          </a:endParaRPr>
        </a:p>
      </xdr:txBody>
    </xdr:sp>
    <xdr:clientData/>
  </xdr:twoCellAnchor>
  <xdr:twoCellAnchor>
    <xdr:from>
      <xdr:col>4</xdr:col>
      <xdr:colOff>600668</xdr:colOff>
      <xdr:row>17</xdr:row>
      <xdr:rowOff>169333</xdr:rowOff>
    </xdr:from>
    <xdr:to>
      <xdr:col>7</xdr:col>
      <xdr:colOff>309203</xdr:colOff>
      <xdr:row>21</xdr:row>
      <xdr:rowOff>143086</xdr:rowOff>
    </xdr:to>
    <xdr:sp macro="" textlink="">
      <xdr:nvSpPr>
        <xdr:cNvPr id="3" name="Rounded Rectangle 1 - 1">
          <a:extLst>
            <a:ext uri="{FF2B5EF4-FFF2-40B4-BE49-F238E27FC236}">
              <a16:creationId xmlns:a16="http://schemas.microsoft.com/office/drawing/2014/main" id="{FA3C0E3D-F578-4502-B72F-12924E2E7E75}"/>
            </a:ext>
          </a:extLst>
        </xdr:cNvPr>
        <xdr:cNvSpPr/>
      </xdr:nvSpPr>
      <xdr:spPr>
        <a:xfrm>
          <a:off x="2400893" y="4188883"/>
          <a:ext cx="2061210" cy="735753"/>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sym typeface="+mn-ea"/>
            </a:rPr>
            <a:t>Production floor incharge checks and send Floor QC Officer</a:t>
          </a:r>
          <a:r>
            <a:rPr lang="en-US" sz="1000">
              <a:solidFill>
                <a:sysClr val="windowText" lastClr="000000"/>
              </a:solidFill>
            </a:rPr>
            <a:t> If any comments then write there</a:t>
          </a:r>
          <a:endParaRPr lang="ja-JP" altLang="en-US" sz="1000" b="1">
            <a:solidFill>
              <a:srgbClr val="00B0F0"/>
            </a:solidFill>
          </a:endParaRPr>
        </a:p>
      </xdr:txBody>
    </xdr:sp>
    <xdr:clientData/>
  </xdr:twoCellAnchor>
  <xdr:twoCellAnchor>
    <xdr:from>
      <xdr:col>8</xdr:col>
      <xdr:colOff>367030</xdr:colOff>
      <xdr:row>17</xdr:row>
      <xdr:rowOff>168910</xdr:rowOff>
    </xdr:from>
    <xdr:to>
      <xdr:col>9</xdr:col>
      <xdr:colOff>1125220</xdr:colOff>
      <xdr:row>21</xdr:row>
      <xdr:rowOff>142875</xdr:rowOff>
    </xdr:to>
    <xdr:sp macro="" textlink="">
      <xdr:nvSpPr>
        <xdr:cNvPr id="4" name="Rounded Rectangle 1 - 2">
          <a:extLst>
            <a:ext uri="{FF2B5EF4-FFF2-40B4-BE49-F238E27FC236}">
              <a16:creationId xmlns:a16="http://schemas.microsoft.com/office/drawing/2014/main" id="{2581C1B0-96B4-4794-85D3-4FDBFBA51453}"/>
            </a:ext>
          </a:extLst>
        </xdr:cNvPr>
        <xdr:cNvSpPr/>
      </xdr:nvSpPr>
      <xdr:spPr>
        <a:xfrm>
          <a:off x="5139055" y="4188460"/>
          <a:ext cx="1901190" cy="735965"/>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rPr>
            <a:t>Finally Floor QC Officer  checked and confirmed</a:t>
          </a:r>
          <a:endParaRPr lang="ja-JP" altLang="en-US" sz="1000" b="1">
            <a:solidFill>
              <a:schemeClr val="accent2"/>
            </a:solidFill>
          </a:endParaRPr>
        </a:p>
      </xdr:txBody>
    </xdr:sp>
    <xdr:clientData/>
  </xdr:twoCellAnchor>
  <xdr:twoCellAnchor>
    <xdr:from>
      <xdr:col>1</xdr:col>
      <xdr:colOff>0</xdr:colOff>
      <xdr:row>15</xdr:row>
      <xdr:rowOff>95250</xdr:rowOff>
    </xdr:from>
    <xdr:to>
      <xdr:col>5</xdr:col>
      <xdr:colOff>1270</xdr:colOff>
      <xdr:row>17</xdr:row>
      <xdr:rowOff>28575</xdr:rowOff>
    </xdr:to>
    <xdr:sp macro="" textlink="">
      <xdr:nvSpPr>
        <xdr:cNvPr id="5" name="Rounded Rectangle 1 - 3">
          <a:extLst>
            <a:ext uri="{FF2B5EF4-FFF2-40B4-BE49-F238E27FC236}">
              <a16:creationId xmlns:a16="http://schemas.microsoft.com/office/drawing/2014/main" id="{BA688AF9-B340-4CEB-91E2-6DCA0F8BA2EB}"/>
            </a:ext>
          </a:extLst>
        </xdr:cNvPr>
        <xdr:cNvSpPr/>
      </xdr:nvSpPr>
      <xdr:spPr>
        <a:xfrm>
          <a:off x="114300" y="3733800"/>
          <a:ext cx="2382520" cy="314325"/>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b="1">
              <a:solidFill>
                <a:sysClr val="windowText" lastClr="000000"/>
              </a:solidFill>
            </a:rPr>
            <a:t>Flow chart of procedures</a:t>
          </a:r>
          <a:endParaRPr lang="ja-JP" altLang="en-US" sz="1000" b="1">
            <a:solidFill>
              <a:sysClr val="windowText" lastClr="000000"/>
            </a:solidFill>
          </a:endParaRPr>
        </a:p>
      </xdr:txBody>
    </xdr:sp>
    <xdr:clientData/>
  </xdr:twoCellAnchor>
  <xdr:twoCellAnchor>
    <xdr:from>
      <xdr:col>10</xdr:col>
      <xdr:colOff>744855</xdr:colOff>
      <xdr:row>9</xdr:row>
      <xdr:rowOff>125730</xdr:rowOff>
    </xdr:from>
    <xdr:to>
      <xdr:col>12</xdr:col>
      <xdr:colOff>267970</xdr:colOff>
      <xdr:row>12</xdr:row>
      <xdr:rowOff>126365</xdr:rowOff>
    </xdr:to>
    <xdr:grpSp>
      <xdr:nvGrpSpPr>
        <xdr:cNvPr id="6" name="Group 5">
          <a:extLst>
            <a:ext uri="{FF2B5EF4-FFF2-40B4-BE49-F238E27FC236}">
              <a16:creationId xmlns:a16="http://schemas.microsoft.com/office/drawing/2014/main" id="{8CB26481-3FE9-495C-ADC7-EEA7630A8D7F}"/>
            </a:ext>
          </a:extLst>
        </xdr:cNvPr>
        <xdr:cNvGrpSpPr/>
      </xdr:nvGrpSpPr>
      <xdr:grpSpPr>
        <a:xfrm>
          <a:off x="7812405" y="2583180"/>
          <a:ext cx="1313815" cy="610235"/>
          <a:chOff x="12440163" y="2338916"/>
          <a:chExt cx="1312357" cy="613834"/>
        </a:xfrm>
      </xdr:grpSpPr>
      <xdr:sp macro="" textlink="">
        <xdr:nvSpPr>
          <xdr:cNvPr id="7" name="TextBox 23">
            <a:extLst>
              <a:ext uri="{FF2B5EF4-FFF2-40B4-BE49-F238E27FC236}">
                <a16:creationId xmlns:a16="http://schemas.microsoft.com/office/drawing/2014/main" id="{EDA07275-6D21-9F7A-1E77-BDF209DCD569}"/>
              </a:ext>
            </a:extLst>
          </xdr:cNvPr>
          <xdr:cNvSpPr txBox="1"/>
        </xdr:nvSpPr>
        <xdr:spPr>
          <a:xfrm>
            <a:off x="12440163" y="2338916"/>
            <a:ext cx="1312357"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Approved by</a:t>
            </a:r>
          </a:p>
          <a:p>
            <a:pPr algn="ctr"/>
            <a:r>
              <a:rPr lang="en-US" sz="1100" b="1">
                <a:solidFill>
                  <a:schemeClr val="tx1">
                    <a:lumMod val="50000"/>
                    <a:lumOff val="50000"/>
                  </a:schemeClr>
                </a:solidFill>
              </a:rPr>
              <a:t>Floor QC Officer</a:t>
            </a:r>
          </a:p>
          <a:p>
            <a:pPr algn="ctr"/>
            <a:endParaRPr lang="en-US" sz="1100"/>
          </a:p>
          <a:p>
            <a:pPr algn="ctr"/>
            <a:endParaRPr lang="en-US" sz="1100"/>
          </a:p>
        </xdr:txBody>
      </xdr:sp>
      <xdr:sp macro="" textlink="">
        <xdr:nvSpPr>
          <xdr:cNvPr id="8" name="Rectangle 24">
            <a:extLst>
              <a:ext uri="{FF2B5EF4-FFF2-40B4-BE49-F238E27FC236}">
                <a16:creationId xmlns:a16="http://schemas.microsoft.com/office/drawing/2014/main" id="{57E91336-FE55-E0F0-6589-2DFD606B0668}"/>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twoCellAnchor>
    <xdr:from>
      <xdr:col>4</xdr:col>
      <xdr:colOff>269872</xdr:colOff>
      <xdr:row>19</xdr:row>
      <xdr:rowOff>44376</xdr:rowOff>
    </xdr:from>
    <xdr:to>
      <xdr:col>4</xdr:col>
      <xdr:colOff>531394</xdr:colOff>
      <xdr:row>20</xdr:row>
      <xdr:rowOff>61530</xdr:rowOff>
    </xdr:to>
    <xdr:sp macro="" textlink="">
      <xdr:nvSpPr>
        <xdr:cNvPr id="9" name="Chevron 8">
          <a:extLst>
            <a:ext uri="{FF2B5EF4-FFF2-40B4-BE49-F238E27FC236}">
              <a16:creationId xmlns:a16="http://schemas.microsoft.com/office/drawing/2014/main" id="{D7251923-4626-498B-84F4-185DE16120B6}"/>
            </a:ext>
          </a:extLst>
        </xdr:cNvPr>
        <xdr:cNvSpPr/>
      </xdr:nvSpPr>
      <xdr:spPr>
        <a:xfrm>
          <a:off x="2070097" y="4444926"/>
          <a:ext cx="261522" cy="207654"/>
        </a:xfrm>
        <a:prstGeom prst="chevron">
          <a:avLst/>
        </a:prstGeom>
        <a:solidFill>
          <a:sysClr val="window" lastClr="FFFFFF">
            <a:lumMod val="65000"/>
          </a:sys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US"/>
        </a:p>
      </xdr:txBody>
    </xdr:sp>
    <xdr:clientData/>
  </xdr:twoCellAnchor>
  <xdr:twoCellAnchor>
    <xdr:from>
      <xdr:col>7</xdr:col>
      <xdr:colOff>389464</xdr:colOff>
      <xdr:row>19</xdr:row>
      <xdr:rowOff>44376</xdr:rowOff>
    </xdr:from>
    <xdr:to>
      <xdr:col>8</xdr:col>
      <xdr:colOff>195902</xdr:colOff>
      <xdr:row>20</xdr:row>
      <xdr:rowOff>61530</xdr:rowOff>
    </xdr:to>
    <xdr:sp macro="" textlink="">
      <xdr:nvSpPr>
        <xdr:cNvPr id="10" name="Chevron 8">
          <a:extLst>
            <a:ext uri="{FF2B5EF4-FFF2-40B4-BE49-F238E27FC236}">
              <a16:creationId xmlns:a16="http://schemas.microsoft.com/office/drawing/2014/main" id="{9B0D246A-DB34-4A25-8EA7-526D126C2AE5}"/>
            </a:ext>
          </a:extLst>
        </xdr:cNvPr>
        <xdr:cNvSpPr/>
      </xdr:nvSpPr>
      <xdr:spPr>
        <a:xfrm>
          <a:off x="4542364" y="4444926"/>
          <a:ext cx="425563" cy="207654"/>
        </a:xfrm>
        <a:prstGeom prst="chevron">
          <a:avLst/>
        </a:prstGeom>
        <a:solidFill>
          <a:sysClr val="window" lastClr="FFFFFF">
            <a:lumMod val="65000"/>
          </a:sys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US"/>
        </a:p>
      </xdr:txBody>
    </xdr:sp>
    <xdr:clientData/>
  </xdr:twoCellAnchor>
  <xdr:twoCellAnchor>
    <xdr:from>
      <xdr:col>1</xdr:col>
      <xdr:colOff>183515</xdr:colOff>
      <xdr:row>9</xdr:row>
      <xdr:rowOff>125730</xdr:rowOff>
    </xdr:from>
    <xdr:to>
      <xdr:col>4</xdr:col>
      <xdr:colOff>312420</xdr:colOff>
      <xdr:row>12</xdr:row>
      <xdr:rowOff>125730</xdr:rowOff>
    </xdr:to>
    <xdr:grpSp>
      <xdr:nvGrpSpPr>
        <xdr:cNvPr id="11" name="Group 10">
          <a:extLst>
            <a:ext uri="{FF2B5EF4-FFF2-40B4-BE49-F238E27FC236}">
              <a16:creationId xmlns:a16="http://schemas.microsoft.com/office/drawing/2014/main" id="{2AC3EAC8-B53B-4702-BA93-4784A77DC14C}"/>
            </a:ext>
          </a:extLst>
        </xdr:cNvPr>
        <xdr:cNvGrpSpPr/>
      </xdr:nvGrpSpPr>
      <xdr:grpSpPr>
        <a:xfrm>
          <a:off x="297815" y="2583180"/>
          <a:ext cx="1814830" cy="609600"/>
          <a:chOff x="12457964" y="2338916"/>
          <a:chExt cx="1268127" cy="613834"/>
        </a:xfrm>
      </xdr:grpSpPr>
      <xdr:sp macro="" textlink="">
        <xdr:nvSpPr>
          <xdr:cNvPr id="12" name="TextBox 12">
            <a:extLst>
              <a:ext uri="{FF2B5EF4-FFF2-40B4-BE49-F238E27FC236}">
                <a16:creationId xmlns:a16="http://schemas.microsoft.com/office/drawing/2014/main" id="{FA40DE1E-29EF-E4AE-AF54-E3B0F1E6E54E}"/>
              </a:ext>
            </a:extLst>
          </xdr:cNvPr>
          <xdr:cNvSpPr txBox="1"/>
        </xdr:nvSpPr>
        <xdr:spPr>
          <a:xfrm>
            <a:off x="12457964" y="2338916"/>
            <a:ext cx="1268127"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Prepared by</a:t>
            </a:r>
          </a:p>
          <a:p>
            <a:pPr algn="ctr"/>
            <a:r>
              <a:rPr lang="en-US" sz="1100" b="1">
                <a:solidFill>
                  <a:schemeClr val="accent2"/>
                </a:solidFill>
              </a:rPr>
              <a:t>Senior IPQC/Supervisor</a:t>
            </a:r>
          </a:p>
          <a:p>
            <a:pPr algn="ctr"/>
            <a:endParaRPr lang="en-US" sz="1100"/>
          </a:p>
          <a:p>
            <a:pPr algn="ctr"/>
            <a:endParaRPr lang="en-US" sz="1100"/>
          </a:p>
        </xdr:txBody>
      </xdr:sp>
      <xdr:sp macro="" textlink="">
        <xdr:nvSpPr>
          <xdr:cNvPr id="13" name="Rectangle 14">
            <a:extLst>
              <a:ext uri="{FF2B5EF4-FFF2-40B4-BE49-F238E27FC236}">
                <a16:creationId xmlns:a16="http://schemas.microsoft.com/office/drawing/2014/main" id="{1791F0D1-2B67-2BCD-5029-A4FCB28056FD}"/>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twoCellAnchor>
    <xdr:from>
      <xdr:col>6</xdr:col>
      <xdr:colOff>831215</xdr:colOff>
      <xdr:row>9</xdr:row>
      <xdr:rowOff>125730</xdr:rowOff>
    </xdr:from>
    <xdr:to>
      <xdr:col>8</xdr:col>
      <xdr:colOff>1083310</xdr:colOff>
      <xdr:row>12</xdr:row>
      <xdr:rowOff>126365</xdr:rowOff>
    </xdr:to>
    <xdr:grpSp>
      <xdr:nvGrpSpPr>
        <xdr:cNvPr id="14" name="Group 13">
          <a:extLst>
            <a:ext uri="{FF2B5EF4-FFF2-40B4-BE49-F238E27FC236}">
              <a16:creationId xmlns:a16="http://schemas.microsoft.com/office/drawing/2014/main" id="{1A30C947-CCA4-4765-A474-D5E7E668A866}"/>
            </a:ext>
          </a:extLst>
        </xdr:cNvPr>
        <xdr:cNvGrpSpPr/>
      </xdr:nvGrpSpPr>
      <xdr:grpSpPr>
        <a:xfrm>
          <a:off x="4069715" y="2583180"/>
          <a:ext cx="1785620" cy="610235"/>
          <a:chOff x="12493403" y="2338916"/>
          <a:chExt cx="1210134" cy="613834"/>
        </a:xfrm>
      </xdr:grpSpPr>
      <xdr:sp macro="" textlink="">
        <xdr:nvSpPr>
          <xdr:cNvPr id="15" name="TextBox 23">
            <a:extLst>
              <a:ext uri="{FF2B5EF4-FFF2-40B4-BE49-F238E27FC236}">
                <a16:creationId xmlns:a16="http://schemas.microsoft.com/office/drawing/2014/main" id="{9E6864E3-2DA9-7F75-D9A4-C2A082BA124A}"/>
              </a:ext>
            </a:extLst>
          </xdr:cNvPr>
          <xdr:cNvSpPr txBox="1"/>
        </xdr:nvSpPr>
        <xdr:spPr>
          <a:xfrm>
            <a:off x="12493403" y="2338916"/>
            <a:ext cx="1210134"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Checked by</a:t>
            </a:r>
          </a:p>
          <a:p>
            <a:pPr algn="ctr"/>
            <a:r>
              <a:rPr lang="en-US" sz="1100" b="1">
                <a:solidFill>
                  <a:schemeClr val="tx1">
                    <a:lumMod val="50000"/>
                    <a:lumOff val="50000"/>
                  </a:schemeClr>
                </a:solidFill>
              </a:rPr>
              <a:t>Production Floor Incharge</a:t>
            </a:r>
          </a:p>
          <a:p>
            <a:pPr algn="ctr"/>
            <a:endParaRPr lang="en-US" sz="1100"/>
          </a:p>
          <a:p>
            <a:pPr algn="ctr"/>
            <a:endParaRPr lang="en-US" sz="1100"/>
          </a:p>
        </xdr:txBody>
      </xdr:sp>
      <xdr:sp macro="" textlink="">
        <xdr:nvSpPr>
          <xdr:cNvPr id="16" name="Rectangle 24">
            <a:extLst>
              <a:ext uri="{FF2B5EF4-FFF2-40B4-BE49-F238E27FC236}">
                <a16:creationId xmlns:a16="http://schemas.microsoft.com/office/drawing/2014/main" id="{CDF668BF-066D-63E9-F90A-CBF76ECA7B4C}"/>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81280</xdr:colOff>
      <xdr:row>18</xdr:row>
      <xdr:rowOff>140335</xdr:rowOff>
    </xdr:from>
    <xdr:to>
      <xdr:col>4</xdr:col>
      <xdr:colOff>582930</xdr:colOff>
      <xdr:row>22</xdr:row>
      <xdr:rowOff>114300</xdr:rowOff>
    </xdr:to>
    <xdr:sp macro="" textlink="">
      <xdr:nvSpPr>
        <xdr:cNvPr id="2" name="Rounded Rectangle 1 - 3">
          <a:extLst>
            <a:ext uri="{FF2B5EF4-FFF2-40B4-BE49-F238E27FC236}">
              <a16:creationId xmlns:a16="http://schemas.microsoft.com/office/drawing/2014/main" id="{F7086A16-4BDF-47D9-90BF-94E004C40662}"/>
            </a:ext>
          </a:extLst>
        </xdr:cNvPr>
        <xdr:cNvSpPr/>
      </xdr:nvSpPr>
      <xdr:spPr>
        <a:xfrm>
          <a:off x="290830" y="3855085"/>
          <a:ext cx="2330450" cy="735965"/>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rPr>
            <a:t>QC Supervisor inputs the necessary data such as attendance , checlist, point discussion, and submits it for </a:t>
          </a:r>
          <a:r>
            <a:rPr lang="en-US" sz="1000" b="1">
              <a:solidFill>
                <a:srgbClr val="C00000"/>
              </a:solidFill>
            </a:rPr>
            <a:t>action points</a:t>
          </a:r>
          <a:endParaRPr lang="ja-JP" altLang="en-US" sz="1000" b="1">
            <a:solidFill>
              <a:srgbClr val="C00000"/>
            </a:solidFill>
          </a:endParaRPr>
        </a:p>
      </xdr:txBody>
    </xdr:sp>
    <xdr:clientData/>
  </xdr:twoCellAnchor>
  <xdr:twoCellAnchor>
    <xdr:from>
      <xdr:col>5</xdr:col>
      <xdr:colOff>371475</xdr:colOff>
      <xdr:row>18</xdr:row>
      <xdr:rowOff>168910</xdr:rowOff>
    </xdr:from>
    <xdr:to>
      <xdr:col>10</xdr:col>
      <xdr:colOff>3810</xdr:colOff>
      <xdr:row>22</xdr:row>
      <xdr:rowOff>142875</xdr:rowOff>
    </xdr:to>
    <xdr:sp macro="" textlink="">
      <xdr:nvSpPr>
        <xdr:cNvPr id="3" name="Rounded Rectangle 1 - 1">
          <a:extLst>
            <a:ext uri="{FF2B5EF4-FFF2-40B4-BE49-F238E27FC236}">
              <a16:creationId xmlns:a16="http://schemas.microsoft.com/office/drawing/2014/main" id="{98C6BA03-E2EB-4985-A41F-5336A247732C}"/>
            </a:ext>
          </a:extLst>
        </xdr:cNvPr>
        <xdr:cNvSpPr/>
      </xdr:nvSpPr>
      <xdr:spPr>
        <a:xfrm>
          <a:off x="3276600" y="3883660"/>
          <a:ext cx="3261360" cy="735965"/>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rPr>
            <a:t>Production floor officer checks and write action point and responsible person related to the discusssion point and submitted for floor QC officer for approve</a:t>
          </a:r>
          <a:endParaRPr lang="ja-JP" altLang="en-US" sz="1000" b="1">
            <a:solidFill>
              <a:srgbClr val="00B0F0"/>
            </a:solidFill>
          </a:endParaRPr>
        </a:p>
      </xdr:txBody>
    </xdr:sp>
    <xdr:clientData/>
  </xdr:twoCellAnchor>
  <xdr:twoCellAnchor>
    <xdr:from>
      <xdr:col>11</xdr:col>
      <xdr:colOff>156845</xdr:colOff>
      <xdr:row>18</xdr:row>
      <xdr:rowOff>130810</xdr:rowOff>
    </xdr:from>
    <xdr:to>
      <xdr:col>12</xdr:col>
      <xdr:colOff>506095</xdr:colOff>
      <xdr:row>22</xdr:row>
      <xdr:rowOff>104775</xdr:rowOff>
    </xdr:to>
    <xdr:sp macro="" textlink="">
      <xdr:nvSpPr>
        <xdr:cNvPr id="4" name="Rounded Rectangle 1 - 2">
          <a:extLst>
            <a:ext uri="{FF2B5EF4-FFF2-40B4-BE49-F238E27FC236}">
              <a16:creationId xmlns:a16="http://schemas.microsoft.com/office/drawing/2014/main" id="{3F28FAF9-89EC-428D-8EE3-19611E886594}"/>
            </a:ext>
          </a:extLst>
        </xdr:cNvPr>
        <xdr:cNvSpPr/>
      </xdr:nvSpPr>
      <xdr:spPr>
        <a:xfrm>
          <a:off x="7300595" y="3845560"/>
          <a:ext cx="1939925" cy="735965"/>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rPr>
            <a:t>Finally Floor QC Officer review and approved </a:t>
          </a:r>
          <a:endParaRPr lang="ja-JP" altLang="en-US" sz="1000" b="1">
            <a:solidFill>
              <a:schemeClr val="accent2"/>
            </a:solidFill>
          </a:endParaRPr>
        </a:p>
      </xdr:txBody>
    </xdr:sp>
    <xdr:clientData/>
  </xdr:twoCellAnchor>
  <xdr:twoCellAnchor>
    <xdr:from>
      <xdr:col>0</xdr:col>
      <xdr:colOff>190500</xdr:colOff>
      <xdr:row>16</xdr:row>
      <xdr:rowOff>66675</xdr:rowOff>
    </xdr:from>
    <xdr:to>
      <xdr:col>4</xdr:col>
      <xdr:colOff>534670</xdr:colOff>
      <xdr:row>18</xdr:row>
      <xdr:rowOff>0</xdr:rowOff>
    </xdr:to>
    <xdr:sp macro="" textlink="">
      <xdr:nvSpPr>
        <xdr:cNvPr id="5" name="Rounded Rectangle 1 - 3">
          <a:extLst>
            <a:ext uri="{FF2B5EF4-FFF2-40B4-BE49-F238E27FC236}">
              <a16:creationId xmlns:a16="http://schemas.microsoft.com/office/drawing/2014/main" id="{47587F3C-086C-4ECA-A286-055154F02138}"/>
            </a:ext>
          </a:extLst>
        </xdr:cNvPr>
        <xdr:cNvSpPr/>
      </xdr:nvSpPr>
      <xdr:spPr>
        <a:xfrm>
          <a:off x="190500" y="3400425"/>
          <a:ext cx="2382520" cy="314325"/>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b="1">
              <a:solidFill>
                <a:sysClr val="windowText" lastClr="000000"/>
              </a:solidFill>
            </a:rPr>
            <a:t>Flow chart of procedures</a:t>
          </a:r>
          <a:endParaRPr lang="ja-JP" altLang="en-US" sz="1000" b="1">
            <a:solidFill>
              <a:sysClr val="windowText" lastClr="000000"/>
            </a:solidFill>
          </a:endParaRPr>
        </a:p>
      </xdr:txBody>
    </xdr:sp>
    <xdr:clientData/>
  </xdr:twoCellAnchor>
  <xdr:twoCellAnchor>
    <xdr:from>
      <xdr:col>4</xdr:col>
      <xdr:colOff>716915</xdr:colOff>
      <xdr:row>20</xdr:row>
      <xdr:rowOff>24765</xdr:rowOff>
    </xdr:from>
    <xdr:to>
      <xdr:col>5</xdr:col>
      <xdr:colOff>111760</xdr:colOff>
      <xdr:row>21</xdr:row>
      <xdr:rowOff>41910</xdr:rowOff>
    </xdr:to>
    <xdr:sp macro="" textlink="">
      <xdr:nvSpPr>
        <xdr:cNvPr id="6" name="Chevron 8">
          <a:extLst>
            <a:ext uri="{FF2B5EF4-FFF2-40B4-BE49-F238E27FC236}">
              <a16:creationId xmlns:a16="http://schemas.microsoft.com/office/drawing/2014/main" id="{E1343082-0CC7-49AE-9A7F-D836B7512586}"/>
            </a:ext>
          </a:extLst>
        </xdr:cNvPr>
        <xdr:cNvSpPr/>
      </xdr:nvSpPr>
      <xdr:spPr>
        <a:xfrm>
          <a:off x="2755265" y="4120515"/>
          <a:ext cx="261620" cy="207645"/>
        </a:xfrm>
        <a:prstGeom prst="chevron">
          <a:avLst/>
        </a:prstGeom>
        <a:solidFill>
          <a:sysClr val="window" lastClr="FFFFFF">
            <a:lumMod val="65000"/>
          </a:sys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US"/>
        </a:p>
      </xdr:txBody>
    </xdr:sp>
    <xdr:clientData/>
  </xdr:twoCellAnchor>
  <xdr:twoCellAnchor>
    <xdr:from>
      <xdr:col>10</xdr:col>
      <xdr:colOff>255905</xdr:colOff>
      <xdr:row>20</xdr:row>
      <xdr:rowOff>62865</xdr:rowOff>
    </xdr:from>
    <xdr:to>
      <xdr:col>10</xdr:col>
      <xdr:colOff>548005</xdr:colOff>
      <xdr:row>21</xdr:row>
      <xdr:rowOff>80010</xdr:rowOff>
    </xdr:to>
    <xdr:sp macro="" textlink="">
      <xdr:nvSpPr>
        <xdr:cNvPr id="7" name="Chevron 8">
          <a:extLst>
            <a:ext uri="{FF2B5EF4-FFF2-40B4-BE49-F238E27FC236}">
              <a16:creationId xmlns:a16="http://schemas.microsoft.com/office/drawing/2014/main" id="{5367820C-7A16-4B14-9A56-D10D854654DD}"/>
            </a:ext>
          </a:extLst>
        </xdr:cNvPr>
        <xdr:cNvSpPr/>
      </xdr:nvSpPr>
      <xdr:spPr>
        <a:xfrm>
          <a:off x="6790055" y="4158615"/>
          <a:ext cx="292100" cy="207645"/>
        </a:xfrm>
        <a:prstGeom prst="chevron">
          <a:avLst/>
        </a:prstGeom>
        <a:solidFill>
          <a:sysClr val="window" lastClr="FFFFFF">
            <a:lumMod val="65000"/>
          </a:sys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US"/>
        </a:p>
      </xdr:txBody>
    </xdr:sp>
    <xdr:clientData/>
  </xdr:twoCellAnchor>
  <xdr:twoCellAnchor>
    <xdr:from>
      <xdr:col>1</xdr:col>
      <xdr:colOff>342900</xdr:colOff>
      <xdr:row>9</xdr:row>
      <xdr:rowOff>9525</xdr:rowOff>
    </xdr:from>
    <xdr:to>
      <xdr:col>4</xdr:col>
      <xdr:colOff>109220</xdr:colOff>
      <xdr:row>12</xdr:row>
      <xdr:rowOff>57150</xdr:rowOff>
    </xdr:to>
    <xdr:grpSp>
      <xdr:nvGrpSpPr>
        <xdr:cNvPr id="8" name="Group 7">
          <a:extLst>
            <a:ext uri="{FF2B5EF4-FFF2-40B4-BE49-F238E27FC236}">
              <a16:creationId xmlns:a16="http://schemas.microsoft.com/office/drawing/2014/main" id="{457C84AE-FA21-45DC-BACD-882940ADFC46}"/>
            </a:ext>
          </a:extLst>
        </xdr:cNvPr>
        <xdr:cNvGrpSpPr/>
      </xdr:nvGrpSpPr>
      <xdr:grpSpPr>
        <a:xfrm>
          <a:off x="552450" y="2009775"/>
          <a:ext cx="1595120" cy="619125"/>
          <a:chOff x="12520084" y="2338916"/>
          <a:chExt cx="1594235" cy="623425"/>
        </a:xfrm>
      </xdr:grpSpPr>
      <xdr:sp macro="" textlink="">
        <xdr:nvSpPr>
          <xdr:cNvPr id="9" name="TextBox 12">
            <a:extLst>
              <a:ext uri="{FF2B5EF4-FFF2-40B4-BE49-F238E27FC236}">
                <a16:creationId xmlns:a16="http://schemas.microsoft.com/office/drawing/2014/main" id="{3DD22678-12E3-03C0-93E1-EB3335CD1C7F}"/>
              </a:ext>
            </a:extLst>
          </xdr:cNvPr>
          <xdr:cNvSpPr txBox="1"/>
        </xdr:nvSpPr>
        <xdr:spPr>
          <a:xfrm>
            <a:off x="12563875" y="2338916"/>
            <a:ext cx="1550444"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Point Discussed  by</a:t>
            </a:r>
          </a:p>
          <a:p>
            <a:pPr algn="ctr"/>
            <a:r>
              <a:rPr lang="en-US" sz="1100" b="1">
                <a:solidFill>
                  <a:schemeClr val="accent2"/>
                </a:solidFill>
              </a:rPr>
              <a:t>QC Supervisor</a:t>
            </a:r>
          </a:p>
          <a:p>
            <a:pPr algn="ctr"/>
            <a:endParaRPr lang="en-US" sz="1100"/>
          </a:p>
          <a:p>
            <a:pPr algn="ctr"/>
            <a:endParaRPr lang="en-US" sz="1100"/>
          </a:p>
        </xdr:txBody>
      </xdr:sp>
      <xdr:sp macro="" textlink="">
        <xdr:nvSpPr>
          <xdr:cNvPr id="10" name="Rectangle 14">
            <a:extLst>
              <a:ext uri="{FF2B5EF4-FFF2-40B4-BE49-F238E27FC236}">
                <a16:creationId xmlns:a16="http://schemas.microsoft.com/office/drawing/2014/main" id="{E3C8342A-4826-0839-DD1F-1E9A966FE802}"/>
              </a:ext>
            </a:extLst>
          </xdr:cNvPr>
          <xdr:cNvSpPr/>
        </xdr:nvSpPr>
        <xdr:spPr>
          <a:xfrm>
            <a:off x="12520084" y="2783306"/>
            <a:ext cx="1589792" cy="179035"/>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twoCellAnchor>
    <xdr:from>
      <xdr:col>11</xdr:col>
      <xdr:colOff>920750</xdr:colOff>
      <xdr:row>9</xdr:row>
      <xdr:rowOff>9525</xdr:rowOff>
    </xdr:from>
    <xdr:to>
      <xdr:col>13</xdr:col>
      <xdr:colOff>759460</xdr:colOff>
      <xdr:row>12</xdr:row>
      <xdr:rowOff>76200</xdr:rowOff>
    </xdr:to>
    <xdr:grpSp>
      <xdr:nvGrpSpPr>
        <xdr:cNvPr id="11" name="Group 10">
          <a:extLst>
            <a:ext uri="{FF2B5EF4-FFF2-40B4-BE49-F238E27FC236}">
              <a16:creationId xmlns:a16="http://schemas.microsoft.com/office/drawing/2014/main" id="{92B922B4-6118-4F51-951F-A7A1000E1B2A}"/>
            </a:ext>
          </a:extLst>
        </xdr:cNvPr>
        <xdr:cNvGrpSpPr/>
      </xdr:nvGrpSpPr>
      <xdr:grpSpPr>
        <a:xfrm>
          <a:off x="8064500" y="2009775"/>
          <a:ext cx="2219960" cy="638175"/>
          <a:chOff x="12526230" y="2338916"/>
          <a:chExt cx="838136" cy="641939"/>
        </a:xfrm>
      </xdr:grpSpPr>
      <xdr:sp macro="" textlink="">
        <xdr:nvSpPr>
          <xdr:cNvPr id="12" name="TextBox 23">
            <a:extLst>
              <a:ext uri="{FF2B5EF4-FFF2-40B4-BE49-F238E27FC236}">
                <a16:creationId xmlns:a16="http://schemas.microsoft.com/office/drawing/2014/main" id="{D0E55FAB-FAB2-A8B3-CAF4-3F468E2FE4A7}"/>
              </a:ext>
            </a:extLst>
          </xdr:cNvPr>
          <xdr:cNvSpPr txBox="1"/>
        </xdr:nvSpPr>
        <xdr:spPr>
          <a:xfrm>
            <a:off x="12526230" y="2338916"/>
            <a:ext cx="838136"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Approved by</a:t>
            </a:r>
          </a:p>
          <a:p>
            <a:pPr algn="ctr"/>
            <a:r>
              <a:rPr lang="en-US" sz="1100" b="1">
                <a:solidFill>
                  <a:schemeClr val="tx1">
                    <a:lumMod val="50000"/>
                    <a:lumOff val="50000"/>
                  </a:schemeClr>
                </a:solidFill>
              </a:rPr>
              <a:t>Floor QC Officer</a:t>
            </a:r>
          </a:p>
          <a:p>
            <a:pPr algn="ctr"/>
            <a:endParaRPr lang="en-US" sz="1100"/>
          </a:p>
          <a:p>
            <a:pPr algn="ctr"/>
            <a:endParaRPr lang="en-US" sz="1100"/>
          </a:p>
        </xdr:txBody>
      </xdr:sp>
      <xdr:sp macro="" textlink="">
        <xdr:nvSpPr>
          <xdr:cNvPr id="13" name="Rectangle 24">
            <a:extLst>
              <a:ext uri="{FF2B5EF4-FFF2-40B4-BE49-F238E27FC236}">
                <a16:creationId xmlns:a16="http://schemas.microsoft.com/office/drawing/2014/main" id="{AB7DDC08-C328-469C-1677-491820919916}"/>
              </a:ext>
            </a:extLst>
          </xdr:cNvPr>
          <xdr:cNvSpPr/>
        </xdr:nvSpPr>
        <xdr:spPr>
          <a:xfrm>
            <a:off x="12685488" y="2783483"/>
            <a:ext cx="506521" cy="197372"/>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twoCellAnchor>
    <xdr:from>
      <xdr:col>6</xdr:col>
      <xdr:colOff>29845</xdr:colOff>
      <xdr:row>9</xdr:row>
      <xdr:rowOff>9525</xdr:rowOff>
    </xdr:from>
    <xdr:to>
      <xdr:col>8</xdr:col>
      <xdr:colOff>608965</xdr:colOff>
      <xdr:row>12</xdr:row>
      <xdr:rowOff>57785</xdr:rowOff>
    </xdr:to>
    <xdr:grpSp>
      <xdr:nvGrpSpPr>
        <xdr:cNvPr id="14" name="Group 13">
          <a:extLst>
            <a:ext uri="{FF2B5EF4-FFF2-40B4-BE49-F238E27FC236}">
              <a16:creationId xmlns:a16="http://schemas.microsoft.com/office/drawing/2014/main" id="{5B4B2E7A-1124-4230-9898-AFCFA89C3B85}"/>
            </a:ext>
          </a:extLst>
        </xdr:cNvPr>
        <xdr:cNvGrpSpPr/>
      </xdr:nvGrpSpPr>
      <xdr:grpSpPr>
        <a:xfrm>
          <a:off x="3677920" y="2009775"/>
          <a:ext cx="2103120" cy="619760"/>
          <a:chOff x="12464502" y="2338916"/>
          <a:chExt cx="1558487" cy="623416"/>
        </a:xfrm>
      </xdr:grpSpPr>
      <xdr:sp macro="" textlink="">
        <xdr:nvSpPr>
          <xdr:cNvPr id="15" name="TextBox 23">
            <a:extLst>
              <a:ext uri="{FF2B5EF4-FFF2-40B4-BE49-F238E27FC236}">
                <a16:creationId xmlns:a16="http://schemas.microsoft.com/office/drawing/2014/main" id="{75F3019B-D73A-3D19-A22F-30FA48B47D6F}"/>
              </a:ext>
            </a:extLst>
          </xdr:cNvPr>
          <xdr:cNvSpPr txBox="1"/>
        </xdr:nvSpPr>
        <xdr:spPr>
          <a:xfrm>
            <a:off x="12464502" y="2338916"/>
            <a:ext cx="1558487" cy="6138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Action Point Submitted by</a:t>
            </a:r>
          </a:p>
          <a:p>
            <a:pPr algn="ctr"/>
            <a:r>
              <a:rPr lang="en-US" sz="1100" b="1">
                <a:solidFill>
                  <a:schemeClr val="tx1">
                    <a:lumMod val="50000"/>
                    <a:lumOff val="50000"/>
                  </a:schemeClr>
                </a:solidFill>
              </a:rPr>
              <a:t>Production Floor Officer</a:t>
            </a:r>
            <a:endParaRPr lang="en-US" sz="1100"/>
          </a:p>
          <a:p>
            <a:pPr algn="ctr"/>
            <a:endParaRPr lang="en-US" sz="1100"/>
          </a:p>
        </xdr:txBody>
      </xdr:sp>
      <xdr:sp macro="" textlink="">
        <xdr:nvSpPr>
          <xdr:cNvPr id="16" name="Rectangle 24">
            <a:extLst>
              <a:ext uri="{FF2B5EF4-FFF2-40B4-BE49-F238E27FC236}">
                <a16:creationId xmlns:a16="http://schemas.microsoft.com/office/drawing/2014/main" id="{80A19D5F-0258-D89A-816F-A470A06073A4}"/>
              </a:ext>
            </a:extLst>
          </xdr:cNvPr>
          <xdr:cNvSpPr/>
        </xdr:nvSpPr>
        <xdr:spPr>
          <a:xfrm>
            <a:off x="12520084" y="2783483"/>
            <a:ext cx="1464933" cy="178849"/>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243205</xdr:colOff>
      <xdr:row>18</xdr:row>
      <xdr:rowOff>35560</xdr:rowOff>
    </xdr:from>
    <xdr:to>
      <xdr:col>5</xdr:col>
      <xdr:colOff>582295</xdr:colOff>
      <xdr:row>22</xdr:row>
      <xdr:rowOff>9525</xdr:rowOff>
    </xdr:to>
    <xdr:sp macro="" textlink="">
      <xdr:nvSpPr>
        <xdr:cNvPr id="2" name="Rounded Rectangle 1 - 3">
          <a:extLst>
            <a:ext uri="{FF2B5EF4-FFF2-40B4-BE49-F238E27FC236}">
              <a16:creationId xmlns:a16="http://schemas.microsoft.com/office/drawing/2014/main" id="{58A5EBCA-0477-4FCD-BF00-CD486FAB7EC5}"/>
            </a:ext>
          </a:extLst>
        </xdr:cNvPr>
        <xdr:cNvSpPr/>
      </xdr:nvSpPr>
      <xdr:spPr>
        <a:xfrm>
          <a:off x="357505" y="4255135"/>
          <a:ext cx="2720340" cy="735965"/>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rPr>
            <a:t>QC Supervisor inputs the necessary data and compare with Goby/Paper pattern/file inf/trim card and submit to Inline OQC</a:t>
          </a:r>
          <a:endParaRPr lang="ja-JP" altLang="en-US" sz="1000" b="1">
            <a:solidFill>
              <a:srgbClr val="C00000"/>
            </a:solidFill>
          </a:endParaRPr>
        </a:p>
      </xdr:txBody>
    </xdr:sp>
    <xdr:clientData/>
  </xdr:twoCellAnchor>
  <xdr:twoCellAnchor>
    <xdr:from>
      <xdr:col>10</xdr:col>
      <xdr:colOff>596265</xdr:colOff>
      <xdr:row>18</xdr:row>
      <xdr:rowOff>35560</xdr:rowOff>
    </xdr:from>
    <xdr:to>
      <xdr:col>13</xdr:col>
      <xdr:colOff>391795</xdr:colOff>
      <xdr:row>22</xdr:row>
      <xdr:rowOff>9525</xdr:rowOff>
    </xdr:to>
    <xdr:sp macro="" textlink="">
      <xdr:nvSpPr>
        <xdr:cNvPr id="3" name="Rounded Rectangle 1 - 2">
          <a:extLst>
            <a:ext uri="{FF2B5EF4-FFF2-40B4-BE49-F238E27FC236}">
              <a16:creationId xmlns:a16="http://schemas.microsoft.com/office/drawing/2014/main" id="{F70F10AE-9963-4393-80F5-FF4B6281D361}"/>
            </a:ext>
          </a:extLst>
        </xdr:cNvPr>
        <xdr:cNvSpPr/>
      </xdr:nvSpPr>
      <xdr:spPr>
        <a:xfrm>
          <a:off x="7501890" y="4255135"/>
          <a:ext cx="2738755" cy="735965"/>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rPr>
            <a:t>Finally Floor QC Officer </a:t>
          </a:r>
          <a:r>
            <a:rPr lang="en-US" sz="1000">
              <a:solidFill>
                <a:sysClr val="windowText" lastClr="000000"/>
              </a:solidFill>
              <a:sym typeface="+mn-ea"/>
            </a:rPr>
            <a:t>compare with Goby/Paper pattern/file info/trim card and </a:t>
          </a:r>
          <a:r>
            <a:rPr lang="en-US" sz="1000">
              <a:solidFill>
                <a:sysClr val="windowText" lastClr="000000"/>
              </a:solidFill>
            </a:rPr>
            <a:t>confirmed</a:t>
          </a:r>
          <a:endParaRPr lang="ja-JP" altLang="en-US" sz="1000" b="1">
            <a:solidFill>
              <a:schemeClr val="accent2"/>
            </a:solidFill>
          </a:endParaRPr>
        </a:p>
      </xdr:txBody>
    </xdr:sp>
    <xdr:clientData/>
  </xdr:twoCellAnchor>
  <xdr:twoCellAnchor>
    <xdr:from>
      <xdr:col>1</xdr:col>
      <xdr:colOff>0</xdr:colOff>
      <xdr:row>15</xdr:row>
      <xdr:rowOff>95250</xdr:rowOff>
    </xdr:from>
    <xdr:to>
      <xdr:col>5</xdr:col>
      <xdr:colOff>1270</xdr:colOff>
      <xdr:row>17</xdr:row>
      <xdr:rowOff>28575</xdr:rowOff>
    </xdr:to>
    <xdr:sp macro="" textlink="">
      <xdr:nvSpPr>
        <xdr:cNvPr id="4" name="Rounded Rectangle 1 - 3">
          <a:extLst>
            <a:ext uri="{FF2B5EF4-FFF2-40B4-BE49-F238E27FC236}">
              <a16:creationId xmlns:a16="http://schemas.microsoft.com/office/drawing/2014/main" id="{468D6476-5EF1-4AEC-B1F0-B7FA37844EEB}"/>
            </a:ext>
          </a:extLst>
        </xdr:cNvPr>
        <xdr:cNvSpPr/>
      </xdr:nvSpPr>
      <xdr:spPr>
        <a:xfrm>
          <a:off x="114300" y="3743325"/>
          <a:ext cx="2382520" cy="314325"/>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b="1">
              <a:solidFill>
                <a:sysClr val="windowText" lastClr="000000"/>
              </a:solidFill>
            </a:rPr>
            <a:t>Flow chart of procedures</a:t>
          </a:r>
          <a:endParaRPr lang="ja-JP" altLang="en-US" sz="1000" b="1">
            <a:solidFill>
              <a:sysClr val="windowText" lastClr="000000"/>
            </a:solidFill>
          </a:endParaRPr>
        </a:p>
      </xdr:txBody>
    </xdr:sp>
    <xdr:clientData/>
  </xdr:twoCellAnchor>
  <xdr:twoCellAnchor>
    <xdr:from>
      <xdr:col>11</xdr:col>
      <xdr:colOff>488315</xdr:colOff>
      <xdr:row>9</xdr:row>
      <xdr:rowOff>125730</xdr:rowOff>
    </xdr:from>
    <xdr:to>
      <xdr:col>13</xdr:col>
      <xdr:colOff>267970</xdr:colOff>
      <xdr:row>12</xdr:row>
      <xdr:rowOff>126365</xdr:rowOff>
    </xdr:to>
    <xdr:grpSp>
      <xdr:nvGrpSpPr>
        <xdr:cNvPr id="5" name="Group 4">
          <a:extLst>
            <a:ext uri="{FF2B5EF4-FFF2-40B4-BE49-F238E27FC236}">
              <a16:creationId xmlns:a16="http://schemas.microsoft.com/office/drawing/2014/main" id="{00FA2A9B-7757-414F-ACC7-20FBC1E1EAE7}"/>
            </a:ext>
          </a:extLst>
        </xdr:cNvPr>
        <xdr:cNvGrpSpPr/>
      </xdr:nvGrpSpPr>
      <xdr:grpSpPr>
        <a:xfrm>
          <a:off x="8546465" y="2583180"/>
          <a:ext cx="1570355" cy="610235"/>
          <a:chOff x="12440163" y="2338916"/>
          <a:chExt cx="1312357" cy="613834"/>
        </a:xfrm>
      </xdr:grpSpPr>
      <xdr:sp macro="" textlink="">
        <xdr:nvSpPr>
          <xdr:cNvPr id="6" name="TextBox 23">
            <a:extLst>
              <a:ext uri="{FF2B5EF4-FFF2-40B4-BE49-F238E27FC236}">
                <a16:creationId xmlns:a16="http://schemas.microsoft.com/office/drawing/2014/main" id="{F684533E-2B05-BCC4-BE12-A0A04E1B7692}"/>
              </a:ext>
            </a:extLst>
          </xdr:cNvPr>
          <xdr:cNvSpPr txBox="1"/>
        </xdr:nvSpPr>
        <xdr:spPr>
          <a:xfrm>
            <a:off x="12440163" y="2338916"/>
            <a:ext cx="1312357"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Checked Approved by</a:t>
            </a:r>
          </a:p>
          <a:p>
            <a:pPr algn="ctr"/>
            <a:r>
              <a:rPr lang="en-US" sz="1100" b="1">
                <a:solidFill>
                  <a:schemeClr val="tx1">
                    <a:lumMod val="50000"/>
                    <a:lumOff val="50000"/>
                  </a:schemeClr>
                </a:solidFill>
              </a:rPr>
              <a:t>Floor QC Officer</a:t>
            </a:r>
          </a:p>
          <a:p>
            <a:pPr algn="ctr"/>
            <a:endParaRPr lang="en-US" sz="1100"/>
          </a:p>
          <a:p>
            <a:pPr algn="ctr"/>
            <a:endParaRPr lang="en-US" sz="1100"/>
          </a:p>
        </xdr:txBody>
      </xdr:sp>
      <xdr:sp macro="" textlink="">
        <xdr:nvSpPr>
          <xdr:cNvPr id="7" name="Rectangle 24">
            <a:extLst>
              <a:ext uri="{FF2B5EF4-FFF2-40B4-BE49-F238E27FC236}">
                <a16:creationId xmlns:a16="http://schemas.microsoft.com/office/drawing/2014/main" id="{DFEB7E89-B0D4-20BA-D344-8B661EDD7533}"/>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twoCellAnchor>
    <xdr:from>
      <xdr:col>6</xdr:col>
      <xdr:colOff>145415</xdr:colOff>
      <xdr:row>19</xdr:row>
      <xdr:rowOff>109220</xdr:rowOff>
    </xdr:from>
    <xdr:to>
      <xdr:col>6</xdr:col>
      <xdr:colOff>406400</xdr:colOff>
      <xdr:row>20</xdr:row>
      <xdr:rowOff>126365</xdr:rowOff>
    </xdr:to>
    <xdr:sp macro="" textlink="">
      <xdr:nvSpPr>
        <xdr:cNvPr id="8" name="Chevron 7">
          <a:extLst>
            <a:ext uri="{FF2B5EF4-FFF2-40B4-BE49-F238E27FC236}">
              <a16:creationId xmlns:a16="http://schemas.microsoft.com/office/drawing/2014/main" id="{73B728E7-C56B-47C4-937D-1A023B6C1B2D}"/>
            </a:ext>
          </a:extLst>
        </xdr:cNvPr>
        <xdr:cNvSpPr/>
      </xdr:nvSpPr>
      <xdr:spPr>
        <a:xfrm>
          <a:off x="3383915" y="4519295"/>
          <a:ext cx="260985" cy="207645"/>
        </a:xfrm>
        <a:prstGeom prst="chevron">
          <a:avLst/>
        </a:prstGeom>
        <a:solidFill>
          <a:sysClr val="window" lastClr="FFFFFF">
            <a:lumMod val="65000"/>
          </a:sys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US"/>
        </a:p>
      </xdr:txBody>
    </xdr:sp>
    <xdr:clientData/>
  </xdr:twoCellAnchor>
  <xdr:twoCellAnchor>
    <xdr:from>
      <xdr:col>1</xdr:col>
      <xdr:colOff>183515</xdr:colOff>
      <xdr:row>9</xdr:row>
      <xdr:rowOff>125730</xdr:rowOff>
    </xdr:from>
    <xdr:to>
      <xdr:col>4</xdr:col>
      <xdr:colOff>312420</xdr:colOff>
      <xdr:row>12</xdr:row>
      <xdr:rowOff>125730</xdr:rowOff>
    </xdr:to>
    <xdr:grpSp>
      <xdr:nvGrpSpPr>
        <xdr:cNvPr id="9" name="Group 8">
          <a:extLst>
            <a:ext uri="{FF2B5EF4-FFF2-40B4-BE49-F238E27FC236}">
              <a16:creationId xmlns:a16="http://schemas.microsoft.com/office/drawing/2014/main" id="{A31301BC-D6A6-4FEA-9D52-FF2EB26B444D}"/>
            </a:ext>
          </a:extLst>
        </xdr:cNvPr>
        <xdr:cNvGrpSpPr/>
      </xdr:nvGrpSpPr>
      <xdr:grpSpPr>
        <a:xfrm>
          <a:off x="297815" y="2583180"/>
          <a:ext cx="1814830" cy="609600"/>
          <a:chOff x="12457964" y="2338916"/>
          <a:chExt cx="1268127" cy="613834"/>
        </a:xfrm>
      </xdr:grpSpPr>
      <xdr:sp macro="" textlink="">
        <xdr:nvSpPr>
          <xdr:cNvPr id="10" name="TextBox 12">
            <a:extLst>
              <a:ext uri="{FF2B5EF4-FFF2-40B4-BE49-F238E27FC236}">
                <a16:creationId xmlns:a16="http://schemas.microsoft.com/office/drawing/2014/main" id="{5E3C1F78-FB68-DE4C-E482-A047B8A9CF25}"/>
              </a:ext>
            </a:extLst>
          </xdr:cNvPr>
          <xdr:cNvSpPr txBox="1"/>
        </xdr:nvSpPr>
        <xdr:spPr>
          <a:xfrm>
            <a:off x="12457964" y="2338916"/>
            <a:ext cx="1268127"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Prepared by</a:t>
            </a:r>
          </a:p>
          <a:p>
            <a:pPr algn="ctr"/>
            <a:r>
              <a:rPr lang="en-US" sz="1100" b="1">
                <a:solidFill>
                  <a:schemeClr val="accent2"/>
                </a:solidFill>
              </a:rPr>
              <a:t>QC Supervisor</a:t>
            </a:r>
          </a:p>
          <a:p>
            <a:pPr algn="ctr"/>
            <a:endParaRPr lang="en-US" sz="1100"/>
          </a:p>
          <a:p>
            <a:pPr algn="ctr"/>
            <a:endParaRPr lang="en-US" sz="1100"/>
          </a:p>
        </xdr:txBody>
      </xdr:sp>
      <xdr:sp macro="" textlink="">
        <xdr:nvSpPr>
          <xdr:cNvPr id="11" name="Rectangle 14">
            <a:extLst>
              <a:ext uri="{FF2B5EF4-FFF2-40B4-BE49-F238E27FC236}">
                <a16:creationId xmlns:a16="http://schemas.microsoft.com/office/drawing/2014/main" id="{1589A734-A5DE-F640-2075-C8D281570EB3}"/>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twoCellAnchor>
    <xdr:from>
      <xdr:col>8</xdr:col>
      <xdr:colOff>97790</xdr:colOff>
      <xdr:row>9</xdr:row>
      <xdr:rowOff>116205</xdr:rowOff>
    </xdr:from>
    <xdr:to>
      <xdr:col>9</xdr:col>
      <xdr:colOff>922020</xdr:colOff>
      <xdr:row>12</xdr:row>
      <xdr:rowOff>116205</xdr:rowOff>
    </xdr:to>
    <xdr:grpSp>
      <xdr:nvGrpSpPr>
        <xdr:cNvPr id="12" name="Group 11">
          <a:extLst>
            <a:ext uri="{FF2B5EF4-FFF2-40B4-BE49-F238E27FC236}">
              <a16:creationId xmlns:a16="http://schemas.microsoft.com/office/drawing/2014/main" id="{161BD4BA-7614-4988-B4C8-6BAC701ACF3B}"/>
            </a:ext>
          </a:extLst>
        </xdr:cNvPr>
        <xdr:cNvGrpSpPr/>
      </xdr:nvGrpSpPr>
      <xdr:grpSpPr>
        <a:xfrm>
          <a:off x="4869815" y="2573655"/>
          <a:ext cx="1814830" cy="609600"/>
          <a:chOff x="12457964" y="2338916"/>
          <a:chExt cx="1268127" cy="613834"/>
        </a:xfrm>
      </xdr:grpSpPr>
      <xdr:sp macro="" textlink="">
        <xdr:nvSpPr>
          <xdr:cNvPr id="13" name="TextBox 12">
            <a:extLst>
              <a:ext uri="{FF2B5EF4-FFF2-40B4-BE49-F238E27FC236}">
                <a16:creationId xmlns:a16="http://schemas.microsoft.com/office/drawing/2014/main" id="{C06BF6D3-13BB-75EC-6410-794877C0210D}"/>
              </a:ext>
            </a:extLst>
          </xdr:cNvPr>
          <xdr:cNvSpPr txBox="1"/>
        </xdr:nvSpPr>
        <xdr:spPr>
          <a:xfrm>
            <a:off x="12457964" y="2338916"/>
            <a:ext cx="1268127"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Checked by</a:t>
            </a:r>
          </a:p>
          <a:p>
            <a:pPr algn="ctr"/>
            <a:r>
              <a:rPr lang="en-US" sz="1100" b="1">
                <a:solidFill>
                  <a:schemeClr val="accent2"/>
                </a:solidFill>
              </a:rPr>
              <a:t>Inline OQC</a:t>
            </a:r>
          </a:p>
          <a:p>
            <a:pPr algn="ctr"/>
            <a:endParaRPr lang="en-US" sz="1100"/>
          </a:p>
          <a:p>
            <a:pPr algn="ctr"/>
            <a:endParaRPr lang="en-US" sz="1100"/>
          </a:p>
        </xdr:txBody>
      </xdr:sp>
      <xdr:sp macro="" textlink="">
        <xdr:nvSpPr>
          <xdr:cNvPr id="14" name="Rectangle 14">
            <a:extLst>
              <a:ext uri="{FF2B5EF4-FFF2-40B4-BE49-F238E27FC236}">
                <a16:creationId xmlns:a16="http://schemas.microsoft.com/office/drawing/2014/main" id="{CF351FC5-C436-1BD7-49D5-D87C95EDB6C3}"/>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twoCellAnchor>
    <xdr:from>
      <xdr:col>10</xdr:col>
      <xdr:colOff>31115</xdr:colOff>
      <xdr:row>19</xdr:row>
      <xdr:rowOff>109220</xdr:rowOff>
    </xdr:from>
    <xdr:to>
      <xdr:col>10</xdr:col>
      <xdr:colOff>292100</xdr:colOff>
      <xdr:row>20</xdr:row>
      <xdr:rowOff>126365</xdr:rowOff>
    </xdr:to>
    <xdr:sp macro="" textlink="">
      <xdr:nvSpPr>
        <xdr:cNvPr id="15" name="Chevron 14">
          <a:extLst>
            <a:ext uri="{FF2B5EF4-FFF2-40B4-BE49-F238E27FC236}">
              <a16:creationId xmlns:a16="http://schemas.microsoft.com/office/drawing/2014/main" id="{F6172249-C935-4C12-B262-AE2C59B3FCAF}"/>
            </a:ext>
          </a:extLst>
        </xdr:cNvPr>
        <xdr:cNvSpPr/>
      </xdr:nvSpPr>
      <xdr:spPr>
        <a:xfrm>
          <a:off x="6936740" y="4519295"/>
          <a:ext cx="260985" cy="207645"/>
        </a:xfrm>
        <a:prstGeom prst="chevron">
          <a:avLst/>
        </a:prstGeom>
        <a:solidFill>
          <a:sysClr val="window" lastClr="FFFFFF">
            <a:lumMod val="65000"/>
          </a:sys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US"/>
        </a:p>
      </xdr:txBody>
    </xdr:sp>
    <xdr:clientData/>
  </xdr:twoCellAnchor>
  <xdr:twoCellAnchor>
    <xdr:from>
      <xdr:col>6</xdr:col>
      <xdr:colOff>557530</xdr:colOff>
      <xdr:row>18</xdr:row>
      <xdr:rowOff>35560</xdr:rowOff>
    </xdr:from>
    <xdr:to>
      <xdr:col>9</xdr:col>
      <xdr:colOff>753745</xdr:colOff>
      <xdr:row>22</xdr:row>
      <xdr:rowOff>9525</xdr:rowOff>
    </xdr:to>
    <xdr:sp macro="" textlink="">
      <xdr:nvSpPr>
        <xdr:cNvPr id="16" name="Rounded Rectangle 1 - 3">
          <a:extLst>
            <a:ext uri="{FF2B5EF4-FFF2-40B4-BE49-F238E27FC236}">
              <a16:creationId xmlns:a16="http://schemas.microsoft.com/office/drawing/2014/main" id="{906AF082-03B4-451A-9567-02F47AFE6E79}"/>
            </a:ext>
          </a:extLst>
        </xdr:cNvPr>
        <xdr:cNvSpPr/>
      </xdr:nvSpPr>
      <xdr:spPr>
        <a:xfrm>
          <a:off x="3796030" y="4255135"/>
          <a:ext cx="2720340" cy="735965"/>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rPr>
            <a:t>Inline OQC received and also </a:t>
          </a:r>
          <a:r>
            <a:rPr lang="en-US" sz="1000">
              <a:solidFill>
                <a:sysClr val="windowText" lastClr="000000"/>
              </a:solidFill>
              <a:sym typeface="+mn-ea"/>
            </a:rPr>
            <a:t>compare with Goby/Paper pattern/file inf/trim card and submit to </a:t>
          </a:r>
          <a:r>
            <a:rPr lang="en-US" sz="1000">
              <a:solidFill>
                <a:sysClr val="windowText" lastClr="000000"/>
              </a:solidFill>
            </a:rPr>
            <a:t> Floor QC Officer</a:t>
          </a:r>
          <a:endParaRPr lang="ja-JP" altLang="en-US" sz="1000" b="1">
            <a:solidFill>
              <a:srgbClr val="C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243205</xdr:colOff>
      <xdr:row>17</xdr:row>
      <xdr:rowOff>168910</xdr:rowOff>
    </xdr:from>
    <xdr:to>
      <xdr:col>5</xdr:col>
      <xdr:colOff>582295</xdr:colOff>
      <xdr:row>21</xdr:row>
      <xdr:rowOff>142875</xdr:rowOff>
    </xdr:to>
    <xdr:sp macro="" textlink="">
      <xdr:nvSpPr>
        <xdr:cNvPr id="2" name="Rounded Rectangle 1 - 3">
          <a:extLst>
            <a:ext uri="{FF2B5EF4-FFF2-40B4-BE49-F238E27FC236}">
              <a16:creationId xmlns:a16="http://schemas.microsoft.com/office/drawing/2014/main" id="{EA778925-75FD-4E54-AE5C-581BADD2AE9A}"/>
            </a:ext>
          </a:extLst>
        </xdr:cNvPr>
        <xdr:cNvSpPr/>
      </xdr:nvSpPr>
      <xdr:spPr>
        <a:xfrm>
          <a:off x="357505" y="4188460"/>
          <a:ext cx="2720340" cy="735965"/>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rPr>
            <a:t>QC Supervisor inputs the necessary data after </a:t>
          </a:r>
          <a:r>
            <a:rPr lang="en-US" sz="1000" b="1">
              <a:solidFill>
                <a:srgbClr val="C00000"/>
              </a:solidFill>
            </a:rPr>
            <a:t>checking</a:t>
          </a:r>
          <a:endParaRPr lang="ja-JP" altLang="en-US" sz="1000" b="1">
            <a:solidFill>
              <a:srgbClr val="C00000"/>
            </a:solidFill>
          </a:endParaRPr>
        </a:p>
      </xdr:txBody>
    </xdr:sp>
    <xdr:clientData/>
  </xdr:twoCellAnchor>
  <xdr:twoCellAnchor>
    <xdr:from>
      <xdr:col>6</xdr:col>
      <xdr:colOff>729615</xdr:colOff>
      <xdr:row>17</xdr:row>
      <xdr:rowOff>168910</xdr:rowOff>
    </xdr:from>
    <xdr:to>
      <xdr:col>9</xdr:col>
      <xdr:colOff>1125220</xdr:colOff>
      <xdr:row>21</xdr:row>
      <xdr:rowOff>142875</xdr:rowOff>
    </xdr:to>
    <xdr:sp macro="" textlink="">
      <xdr:nvSpPr>
        <xdr:cNvPr id="3" name="Rounded Rectangle 1 - 2">
          <a:extLst>
            <a:ext uri="{FF2B5EF4-FFF2-40B4-BE49-F238E27FC236}">
              <a16:creationId xmlns:a16="http://schemas.microsoft.com/office/drawing/2014/main" id="{0EDAF3F6-1F54-4A0A-9D31-228246EA0DA8}"/>
            </a:ext>
          </a:extLst>
        </xdr:cNvPr>
        <xdr:cNvSpPr/>
      </xdr:nvSpPr>
      <xdr:spPr>
        <a:xfrm>
          <a:off x="3968115" y="4188460"/>
          <a:ext cx="3072130" cy="735965"/>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rPr>
            <a:t>Finally Floor QC Officer reviewed and confirmed</a:t>
          </a:r>
          <a:endParaRPr lang="ja-JP" altLang="en-US" sz="1000" b="1">
            <a:solidFill>
              <a:schemeClr val="accent2"/>
            </a:solidFill>
          </a:endParaRPr>
        </a:p>
      </xdr:txBody>
    </xdr:sp>
    <xdr:clientData/>
  </xdr:twoCellAnchor>
  <xdr:twoCellAnchor>
    <xdr:from>
      <xdr:col>1</xdr:col>
      <xdr:colOff>0</xdr:colOff>
      <xdr:row>15</xdr:row>
      <xdr:rowOff>95250</xdr:rowOff>
    </xdr:from>
    <xdr:to>
      <xdr:col>5</xdr:col>
      <xdr:colOff>1270</xdr:colOff>
      <xdr:row>17</xdr:row>
      <xdr:rowOff>28575</xdr:rowOff>
    </xdr:to>
    <xdr:sp macro="" textlink="">
      <xdr:nvSpPr>
        <xdr:cNvPr id="4" name="Rounded Rectangle 1 - 3">
          <a:extLst>
            <a:ext uri="{FF2B5EF4-FFF2-40B4-BE49-F238E27FC236}">
              <a16:creationId xmlns:a16="http://schemas.microsoft.com/office/drawing/2014/main" id="{BC0AF8D0-1FD4-4DA4-A1C1-A3E92BE687E8}"/>
            </a:ext>
          </a:extLst>
        </xdr:cNvPr>
        <xdr:cNvSpPr/>
      </xdr:nvSpPr>
      <xdr:spPr>
        <a:xfrm>
          <a:off x="114300" y="3733800"/>
          <a:ext cx="2382520" cy="314325"/>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b="1">
              <a:solidFill>
                <a:sysClr val="windowText" lastClr="000000"/>
              </a:solidFill>
            </a:rPr>
            <a:t>Flow chart of procedures</a:t>
          </a:r>
          <a:endParaRPr lang="ja-JP" altLang="en-US" sz="1000" b="1">
            <a:solidFill>
              <a:sysClr val="windowText" lastClr="000000"/>
            </a:solidFill>
          </a:endParaRPr>
        </a:p>
      </xdr:txBody>
    </xdr:sp>
    <xdr:clientData/>
  </xdr:twoCellAnchor>
  <xdr:twoCellAnchor>
    <xdr:from>
      <xdr:col>10</xdr:col>
      <xdr:colOff>744855</xdr:colOff>
      <xdr:row>9</xdr:row>
      <xdr:rowOff>125730</xdr:rowOff>
    </xdr:from>
    <xdr:to>
      <xdr:col>12</xdr:col>
      <xdr:colOff>267970</xdr:colOff>
      <xdr:row>12</xdr:row>
      <xdr:rowOff>126365</xdr:rowOff>
    </xdr:to>
    <xdr:grpSp>
      <xdr:nvGrpSpPr>
        <xdr:cNvPr id="5" name="Group 4">
          <a:extLst>
            <a:ext uri="{FF2B5EF4-FFF2-40B4-BE49-F238E27FC236}">
              <a16:creationId xmlns:a16="http://schemas.microsoft.com/office/drawing/2014/main" id="{79D9FC92-0499-4765-8096-6108FF0B02E6}"/>
            </a:ext>
          </a:extLst>
        </xdr:cNvPr>
        <xdr:cNvGrpSpPr/>
      </xdr:nvGrpSpPr>
      <xdr:grpSpPr>
        <a:xfrm>
          <a:off x="7812405" y="2583180"/>
          <a:ext cx="1313815" cy="610235"/>
          <a:chOff x="12440163" y="2338916"/>
          <a:chExt cx="1312357" cy="613834"/>
        </a:xfrm>
      </xdr:grpSpPr>
      <xdr:sp macro="" textlink="">
        <xdr:nvSpPr>
          <xdr:cNvPr id="6" name="TextBox 23">
            <a:extLst>
              <a:ext uri="{FF2B5EF4-FFF2-40B4-BE49-F238E27FC236}">
                <a16:creationId xmlns:a16="http://schemas.microsoft.com/office/drawing/2014/main" id="{C9625A22-71FA-1E79-9700-F9D457147A00}"/>
              </a:ext>
            </a:extLst>
          </xdr:cNvPr>
          <xdr:cNvSpPr txBox="1"/>
        </xdr:nvSpPr>
        <xdr:spPr>
          <a:xfrm>
            <a:off x="12440163" y="2338916"/>
            <a:ext cx="1312357"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Approved by</a:t>
            </a:r>
          </a:p>
          <a:p>
            <a:pPr algn="ctr"/>
            <a:r>
              <a:rPr lang="en-US" sz="1100" b="1">
                <a:solidFill>
                  <a:schemeClr val="tx1">
                    <a:lumMod val="50000"/>
                    <a:lumOff val="50000"/>
                  </a:schemeClr>
                </a:solidFill>
              </a:rPr>
              <a:t>Floor QC Officer</a:t>
            </a:r>
          </a:p>
          <a:p>
            <a:pPr algn="ctr"/>
            <a:endParaRPr lang="en-US" sz="1100"/>
          </a:p>
          <a:p>
            <a:pPr algn="ctr"/>
            <a:endParaRPr lang="en-US" sz="1100"/>
          </a:p>
        </xdr:txBody>
      </xdr:sp>
      <xdr:sp macro="" textlink="">
        <xdr:nvSpPr>
          <xdr:cNvPr id="7" name="Rectangle 24">
            <a:extLst>
              <a:ext uri="{FF2B5EF4-FFF2-40B4-BE49-F238E27FC236}">
                <a16:creationId xmlns:a16="http://schemas.microsoft.com/office/drawing/2014/main" id="{D075F910-DA07-D43B-4346-5B5F12C0D856}"/>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twoCellAnchor>
    <xdr:from>
      <xdr:col>6</xdr:col>
      <xdr:colOff>145415</xdr:colOff>
      <xdr:row>19</xdr:row>
      <xdr:rowOff>81915</xdr:rowOff>
    </xdr:from>
    <xdr:to>
      <xdr:col>6</xdr:col>
      <xdr:colOff>406937</xdr:colOff>
      <xdr:row>20</xdr:row>
      <xdr:rowOff>99069</xdr:rowOff>
    </xdr:to>
    <xdr:sp macro="" textlink="">
      <xdr:nvSpPr>
        <xdr:cNvPr id="8" name="Chevron 8">
          <a:extLst>
            <a:ext uri="{FF2B5EF4-FFF2-40B4-BE49-F238E27FC236}">
              <a16:creationId xmlns:a16="http://schemas.microsoft.com/office/drawing/2014/main" id="{7023ADBA-C840-4AEC-B5E4-9455E579C633}"/>
            </a:ext>
          </a:extLst>
        </xdr:cNvPr>
        <xdr:cNvSpPr/>
      </xdr:nvSpPr>
      <xdr:spPr>
        <a:xfrm>
          <a:off x="3383915" y="4482465"/>
          <a:ext cx="261522" cy="207654"/>
        </a:xfrm>
        <a:prstGeom prst="chevron">
          <a:avLst/>
        </a:prstGeom>
        <a:solidFill>
          <a:sysClr val="window" lastClr="FFFFFF">
            <a:lumMod val="65000"/>
          </a:sys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US"/>
        </a:p>
      </xdr:txBody>
    </xdr:sp>
    <xdr:clientData/>
  </xdr:twoCellAnchor>
  <xdr:twoCellAnchor>
    <xdr:from>
      <xdr:col>1</xdr:col>
      <xdr:colOff>183515</xdr:colOff>
      <xdr:row>9</xdr:row>
      <xdr:rowOff>125730</xdr:rowOff>
    </xdr:from>
    <xdr:to>
      <xdr:col>4</xdr:col>
      <xdr:colOff>312420</xdr:colOff>
      <xdr:row>12</xdr:row>
      <xdr:rowOff>125730</xdr:rowOff>
    </xdr:to>
    <xdr:grpSp>
      <xdr:nvGrpSpPr>
        <xdr:cNvPr id="9" name="Group 8">
          <a:extLst>
            <a:ext uri="{FF2B5EF4-FFF2-40B4-BE49-F238E27FC236}">
              <a16:creationId xmlns:a16="http://schemas.microsoft.com/office/drawing/2014/main" id="{BF9C1D28-BE4A-4E64-801B-7FF3C27D5D8B}"/>
            </a:ext>
          </a:extLst>
        </xdr:cNvPr>
        <xdr:cNvGrpSpPr/>
      </xdr:nvGrpSpPr>
      <xdr:grpSpPr>
        <a:xfrm>
          <a:off x="297815" y="2583180"/>
          <a:ext cx="1814830" cy="609600"/>
          <a:chOff x="12457964" y="2338916"/>
          <a:chExt cx="1268127" cy="613834"/>
        </a:xfrm>
      </xdr:grpSpPr>
      <xdr:sp macro="" textlink="">
        <xdr:nvSpPr>
          <xdr:cNvPr id="10" name="TextBox 12">
            <a:extLst>
              <a:ext uri="{FF2B5EF4-FFF2-40B4-BE49-F238E27FC236}">
                <a16:creationId xmlns:a16="http://schemas.microsoft.com/office/drawing/2014/main" id="{8C4847CB-A511-563C-FF91-2767CAAA0C2A}"/>
              </a:ext>
            </a:extLst>
          </xdr:cNvPr>
          <xdr:cNvSpPr txBox="1"/>
        </xdr:nvSpPr>
        <xdr:spPr>
          <a:xfrm>
            <a:off x="12457964" y="2338916"/>
            <a:ext cx="1268127"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Prepared by</a:t>
            </a:r>
          </a:p>
          <a:p>
            <a:pPr algn="ctr"/>
            <a:r>
              <a:rPr lang="en-US" sz="1100" b="1">
                <a:solidFill>
                  <a:schemeClr val="accent2"/>
                </a:solidFill>
              </a:rPr>
              <a:t>QC Supervisor</a:t>
            </a:r>
          </a:p>
          <a:p>
            <a:pPr algn="ctr"/>
            <a:endParaRPr lang="en-US" sz="1100"/>
          </a:p>
          <a:p>
            <a:pPr algn="ctr"/>
            <a:endParaRPr lang="en-US" sz="1100"/>
          </a:p>
        </xdr:txBody>
      </xdr:sp>
      <xdr:sp macro="" textlink="">
        <xdr:nvSpPr>
          <xdr:cNvPr id="11" name="Rectangle 14">
            <a:extLst>
              <a:ext uri="{FF2B5EF4-FFF2-40B4-BE49-F238E27FC236}">
                <a16:creationId xmlns:a16="http://schemas.microsoft.com/office/drawing/2014/main" id="{D3F36823-4942-87B6-815E-EE35A5DE746C}"/>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243205</xdr:colOff>
      <xdr:row>19</xdr:row>
      <xdr:rowOff>168910</xdr:rowOff>
    </xdr:from>
    <xdr:to>
      <xdr:col>5</xdr:col>
      <xdr:colOff>448310</xdr:colOff>
      <xdr:row>23</xdr:row>
      <xdr:rowOff>142875</xdr:rowOff>
    </xdr:to>
    <xdr:sp macro="" textlink="">
      <xdr:nvSpPr>
        <xdr:cNvPr id="2" name="Rounded Rectangle 1 - 3">
          <a:extLst>
            <a:ext uri="{FF2B5EF4-FFF2-40B4-BE49-F238E27FC236}">
              <a16:creationId xmlns:a16="http://schemas.microsoft.com/office/drawing/2014/main" id="{526A76D4-44C5-4234-9B56-BC84B1CF92F0}"/>
            </a:ext>
          </a:extLst>
        </xdr:cNvPr>
        <xdr:cNvSpPr/>
      </xdr:nvSpPr>
      <xdr:spPr>
        <a:xfrm>
          <a:off x="357505" y="4645660"/>
          <a:ext cx="2586355" cy="735965"/>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rPr>
            <a:t>QC Supercvisor inputs the necessary data and submits it for </a:t>
          </a:r>
          <a:r>
            <a:rPr lang="en-US" sz="1000" b="1">
              <a:solidFill>
                <a:srgbClr val="C00000"/>
              </a:solidFill>
            </a:rPr>
            <a:t>checking</a:t>
          </a:r>
          <a:endParaRPr lang="ja-JP" altLang="en-US" sz="1000" b="1">
            <a:solidFill>
              <a:srgbClr val="C00000"/>
            </a:solidFill>
          </a:endParaRPr>
        </a:p>
      </xdr:txBody>
    </xdr:sp>
    <xdr:clientData/>
  </xdr:twoCellAnchor>
  <xdr:twoCellAnchor>
    <xdr:from>
      <xdr:col>6</xdr:col>
      <xdr:colOff>281305</xdr:colOff>
      <xdr:row>19</xdr:row>
      <xdr:rowOff>159385</xdr:rowOff>
    </xdr:from>
    <xdr:to>
      <xdr:col>8</xdr:col>
      <xdr:colOff>1067435</xdr:colOff>
      <xdr:row>23</xdr:row>
      <xdr:rowOff>132715</xdr:rowOff>
    </xdr:to>
    <xdr:sp macro="" textlink="">
      <xdr:nvSpPr>
        <xdr:cNvPr id="3" name="Rounded Rectangle 1 - 2">
          <a:extLst>
            <a:ext uri="{FF2B5EF4-FFF2-40B4-BE49-F238E27FC236}">
              <a16:creationId xmlns:a16="http://schemas.microsoft.com/office/drawing/2014/main" id="{D7D70075-7044-4F3E-B5AD-739A546838CA}"/>
            </a:ext>
          </a:extLst>
        </xdr:cNvPr>
        <xdr:cNvSpPr/>
      </xdr:nvSpPr>
      <xdr:spPr>
        <a:xfrm>
          <a:off x="3519805" y="4636135"/>
          <a:ext cx="2319655" cy="735330"/>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rPr>
            <a:t>Finally Floor QC Officer  checked and </a:t>
          </a:r>
          <a:r>
            <a:rPr lang="en-US" sz="1000">
              <a:solidFill>
                <a:srgbClr val="00B050"/>
              </a:solidFill>
            </a:rPr>
            <a:t>approved </a:t>
          </a:r>
          <a:endParaRPr lang="en-US" altLang="en-US" sz="1000" b="1">
            <a:solidFill>
              <a:srgbClr val="00B050"/>
            </a:solidFill>
          </a:endParaRPr>
        </a:p>
      </xdr:txBody>
    </xdr:sp>
    <xdr:clientData/>
  </xdr:twoCellAnchor>
  <xdr:twoCellAnchor>
    <xdr:from>
      <xdr:col>1</xdr:col>
      <xdr:colOff>0</xdr:colOff>
      <xdr:row>17</xdr:row>
      <xdr:rowOff>95250</xdr:rowOff>
    </xdr:from>
    <xdr:to>
      <xdr:col>5</xdr:col>
      <xdr:colOff>1270</xdr:colOff>
      <xdr:row>19</xdr:row>
      <xdr:rowOff>28575</xdr:rowOff>
    </xdr:to>
    <xdr:sp macro="" textlink="">
      <xdr:nvSpPr>
        <xdr:cNvPr id="4" name="Rounded Rectangle 1 - 3">
          <a:extLst>
            <a:ext uri="{FF2B5EF4-FFF2-40B4-BE49-F238E27FC236}">
              <a16:creationId xmlns:a16="http://schemas.microsoft.com/office/drawing/2014/main" id="{9C53D54F-14A2-4D52-B64C-4A902E8C8A07}"/>
            </a:ext>
          </a:extLst>
        </xdr:cNvPr>
        <xdr:cNvSpPr/>
      </xdr:nvSpPr>
      <xdr:spPr>
        <a:xfrm>
          <a:off x="114300" y="4191000"/>
          <a:ext cx="2382520" cy="314325"/>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b="1">
              <a:solidFill>
                <a:sysClr val="windowText" lastClr="000000"/>
              </a:solidFill>
            </a:rPr>
            <a:t>Flow chart of procedures</a:t>
          </a:r>
          <a:endParaRPr lang="ja-JP" altLang="en-US" sz="1000" b="1">
            <a:solidFill>
              <a:sysClr val="windowText" lastClr="000000"/>
            </a:solidFill>
          </a:endParaRPr>
        </a:p>
      </xdr:txBody>
    </xdr:sp>
    <xdr:clientData/>
  </xdr:twoCellAnchor>
  <xdr:twoCellAnchor>
    <xdr:from>
      <xdr:col>2</xdr:col>
      <xdr:colOff>22860</xdr:colOff>
      <xdr:row>12</xdr:row>
      <xdr:rowOff>1905</xdr:rowOff>
    </xdr:from>
    <xdr:to>
      <xdr:col>3</xdr:col>
      <xdr:colOff>528320</xdr:colOff>
      <xdr:row>15</xdr:row>
      <xdr:rowOff>1905</xdr:rowOff>
    </xdr:to>
    <xdr:grpSp>
      <xdr:nvGrpSpPr>
        <xdr:cNvPr id="5" name="Group 4">
          <a:extLst>
            <a:ext uri="{FF2B5EF4-FFF2-40B4-BE49-F238E27FC236}">
              <a16:creationId xmlns:a16="http://schemas.microsoft.com/office/drawing/2014/main" id="{66E3D180-488D-4371-B772-ECF9DAD93FA7}"/>
            </a:ext>
          </a:extLst>
        </xdr:cNvPr>
        <xdr:cNvGrpSpPr/>
      </xdr:nvGrpSpPr>
      <xdr:grpSpPr>
        <a:xfrm>
          <a:off x="622935" y="3107055"/>
          <a:ext cx="1143635" cy="609600"/>
          <a:chOff x="12520084" y="2338916"/>
          <a:chExt cx="1143000" cy="613834"/>
        </a:xfrm>
      </xdr:grpSpPr>
      <xdr:sp macro="" textlink="">
        <xdr:nvSpPr>
          <xdr:cNvPr id="6" name="TextBox 12">
            <a:extLst>
              <a:ext uri="{FF2B5EF4-FFF2-40B4-BE49-F238E27FC236}">
                <a16:creationId xmlns:a16="http://schemas.microsoft.com/office/drawing/2014/main" id="{C98D8270-835A-8D68-2E7E-4E3B0CF49F7A}"/>
              </a:ext>
            </a:extLst>
          </xdr:cNvPr>
          <xdr:cNvSpPr txBox="1"/>
        </xdr:nvSpPr>
        <xdr:spPr>
          <a:xfrm>
            <a:off x="12563814" y="2338916"/>
            <a:ext cx="1055540"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Prepared by</a:t>
            </a:r>
          </a:p>
          <a:p>
            <a:pPr algn="ctr"/>
            <a:r>
              <a:rPr lang="en-US" b="1">
                <a:solidFill>
                  <a:schemeClr val="tx1">
                    <a:lumMod val="50000"/>
                    <a:lumOff val="50000"/>
                  </a:schemeClr>
                </a:solidFill>
                <a:sym typeface="+mn-ea"/>
              </a:rPr>
              <a:t>QC Supervisor</a:t>
            </a:r>
            <a:endParaRPr lang="en-US" sz="1100"/>
          </a:p>
          <a:p>
            <a:pPr algn="ctr"/>
            <a:endParaRPr lang="en-US" sz="1100"/>
          </a:p>
        </xdr:txBody>
      </xdr:sp>
      <xdr:sp macro="" textlink="">
        <xdr:nvSpPr>
          <xdr:cNvPr id="7" name="Rectangle 14">
            <a:extLst>
              <a:ext uri="{FF2B5EF4-FFF2-40B4-BE49-F238E27FC236}">
                <a16:creationId xmlns:a16="http://schemas.microsoft.com/office/drawing/2014/main" id="{EB88E59B-20E0-D471-92FB-28113CE04EAF}"/>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twoCellAnchor>
    <xdr:from>
      <xdr:col>11</xdr:col>
      <xdr:colOff>125095</xdr:colOff>
      <xdr:row>12</xdr:row>
      <xdr:rowOff>1270</xdr:rowOff>
    </xdr:from>
    <xdr:to>
      <xdr:col>12</xdr:col>
      <xdr:colOff>381635</xdr:colOff>
      <xdr:row>15</xdr:row>
      <xdr:rowOff>1905</xdr:rowOff>
    </xdr:to>
    <xdr:grpSp>
      <xdr:nvGrpSpPr>
        <xdr:cNvPr id="8" name="Group 7">
          <a:extLst>
            <a:ext uri="{FF2B5EF4-FFF2-40B4-BE49-F238E27FC236}">
              <a16:creationId xmlns:a16="http://schemas.microsoft.com/office/drawing/2014/main" id="{1DA91E43-D57A-45B7-BA89-78271661C106}"/>
            </a:ext>
          </a:extLst>
        </xdr:cNvPr>
        <xdr:cNvGrpSpPr/>
      </xdr:nvGrpSpPr>
      <xdr:grpSpPr>
        <a:xfrm>
          <a:off x="8049895" y="3106420"/>
          <a:ext cx="1313815" cy="610235"/>
          <a:chOff x="12440163" y="2338916"/>
          <a:chExt cx="1312357" cy="613834"/>
        </a:xfrm>
      </xdr:grpSpPr>
      <xdr:sp macro="" textlink="">
        <xdr:nvSpPr>
          <xdr:cNvPr id="9" name="TextBox 23">
            <a:extLst>
              <a:ext uri="{FF2B5EF4-FFF2-40B4-BE49-F238E27FC236}">
                <a16:creationId xmlns:a16="http://schemas.microsoft.com/office/drawing/2014/main" id="{2BC0B756-8C0B-BF89-CD1B-32E6D165B313}"/>
              </a:ext>
            </a:extLst>
          </xdr:cNvPr>
          <xdr:cNvSpPr txBox="1"/>
        </xdr:nvSpPr>
        <xdr:spPr>
          <a:xfrm>
            <a:off x="12440163" y="2338916"/>
            <a:ext cx="1312357"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Approved by</a:t>
            </a:r>
          </a:p>
          <a:p>
            <a:pPr algn="ctr"/>
            <a:r>
              <a:rPr lang="en-US" sz="1100" b="1">
                <a:solidFill>
                  <a:schemeClr val="tx1">
                    <a:lumMod val="50000"/>
                    <a:lumOff val="50000"/>
                  </a:schemeClr>
                </a:solidFill>
              </a:rPr>
              <a:t>Floor QC Officer</a:t>
            </a:r>
          </a:p>
          <a:p>
            <a:pPr algn="ctr"/>
            <a:endParaRPr lang="en-US" sz="1100"/>
          </a:p>
          <a:p>
            <a:pPr algn="ctr"/>
            <a:endParaRPr lang="en-US" sz="1100"/>
          </a:p>
        </xdr:txBody>
      </xdr:sp>
      <xdr:sp macro="" textlink="">
        <xdr:nvSpPr>
          <xdr:cNvPr id="10" name="Rectangle 24">
            <a:extLst>
              <a:ext uri="{FF2B5EF4-FFF2-40B4-BE49-F238E27FC236}">
                <a16:creationId xmlns:a16="http://schemas.microsoft.com/office/drawing/2014/main" id="{FC115A4E-3D92-FC05-1875-90D2DF8BED17}"/>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twoCellAnchor>
    <xdr:from>
      <xdr:col>5</xdr:col>
      <xdr:colOff>602615</xdr:colOff>
      <xdr:row>21</xdr:row>
      <xdr:rowOff>43815</xdr:rowOff>
    </xdr:from>
    <xdr:to>
      <xdr:col>6</xdr:col>
      <xdr:colOff>121187</xdr:colOff>
      <xdr:row>22</xdr:row>
      <xdr:rowOff>60969</xdr:rowOff>
    </xdr:to>
    <xdr:sp macro="" textlink="">
      <xdr:nvSpPr>
        <xdr:cNvPr id="11" name="Chevron 8">
          <a:extLst>
            <a:ext uri="{FF2B5EF4-FFF2-40B4-BE49-F238E27FC236}">
              <a16:creationId xmlns:a16="http://schemas.microsoft.com/office/drawing/2014/main" id="{791BD526-1300-4F14-987D-B5D6E3353115}"/>
            </a:ext>
          </a:extLst>
        </xdr:cNvPr>
        <xdr:cNvSpPr/>
      </xdr:nvSpPr>
      <xdr:spPr>
        <a:xfrm>
          <a:off x="3098165" y="4901565"/>
          <a:ext cx="261522" cy="207654"/>
        </a:xfrm>
        <a:prstGeom prst="chevron">
          <a:avLst/>
        </a:prstGeom>
        <a:solidFill>
          <a:sysClr val="window" lastClr="FFFFFF">
            <a:lumMod val="65000"/>
          </a:sys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243205</xdr:colOff>
      <xdr:row>18</xdr:row>
      <xdr:rowOff>35560</xdr:rowOff>
    </xdr:from>
    <xdr:to>
      <xdr:col>5</xdr:col>
      <xdr:colOff>582295</xdr:colOff>
      <xdr:row>22</xdr:row>
      <xdr:rowOff>9525</xdr:rowOff>
    </xdr:to>
    <xdr:sp macro="" textlink="">
      <xdr:nvSpPr>
        <xdr:cNvPr id="2" name="Rounded Rectangle 1 - 3">
          <a:extLst>
            <a:ext uri="{FF2B5EF4-FFF2-40B4-BE49-F238E27FC236}">
              <a16:creationId xmlns:a16="http://schemas.microsoft.com/office/drawing/2014/main" id="{2EC8A8BD-C7DA-4224-87FD-4B0B1977DE20}"/>
            </a:ext>
          </a:extLst>
        </xdr:cNvPr>
        <xdr:cNvSpPr/>
      </xdr:nvSpPr>
      <xdr:spPr>
        <a:xfrm>
          <a:off x="357505" y="4245610"/>
          <a:ext cx="2720340" cy="735965"/>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rPr>
            <a:t>Overhead IPQC inputs the necessary data and submit to QC Supervisor</a:t>
          </a:r>
          <a:endParaRPr lang="ja-JP" altLang="en-US" sz="1000" b="1">
            <a:solidFill>
              <a:srgbClr val="C00000"/>
            </a:solidFill>
          </a:endParaRPr>
        </a:p>
      </xdr:txBody>
    </xdr:sp>
    <xdr:clientData/>
  </xdr:twoCellAnchor>
  <xdr:twoCellAnchor>
    <xdr:from>
      <xdr:col>10</xdr:col>
      <xdr:colOff>596265</xdr:colOff>
      <xdr:row>18</xdr:row>
      <xdr:rowOff>35560</xdr:rowOff>
    </xdr:from>
    <xdr:to>
      <xdr:col>12</xdr:col>
      <xdr:colOff>391795</xdr:colOff>
      <xdr:row>22</xdr:row>
      <xdr:rowOff>9525</xdr:rowOff>
    </xdr:to>
    <xdr:sp macro="" textlink="">
      <xdr:nvSpPr>
        <xdr:cNvPr id="3" name="Rounded Rectangle 1 - 2">
          <a:extLst>
            <a:ext uri="{FF2B5EF4-FFF2-40B4-BE49-F238E27FC236}">
              <a16:creationId xmlns:a16="http://schemas.microsoft.com/office/drawing/2014/main" id="{658E02A9-C7E9-49E6-9C53-CAF1FF89C120}"/>
            </a:ext>
          </a:extLst>
        </xdr:cNvPr>
        <xdr:cNvSpPr/>
      </xdr:nvSpPr>
      <xdr:spPr>
        <a:xfrm>
          <a:off x="7501890" y="4245610"/>
          <a:ext cx="2014855" cy="735965"/>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rPr>
            <a:t>Finally Floor QC Officer </a:t>
          </a:r>
          <a:r>
            <a:rPr lang="en-US" sz="1000">
              <a:solidFill>
                <a:sysClr val="windowText" lastClr="000000"/>
              </a:solidFill>
              <a:sym typeface="+mn-ea"/>
            </a:rPr>
            <a:t>compare with Goby/Paper pattern/file info/trim card and </a:t>
          </a:r>
          <a:r>
            <a:rPr lang="en-US" sz="1000">
              <a:solidFill>
                <a:sysClr val="windowText" lastClr="000000"/>
              </a:solidFill>
            </a:rPr>
            <a:t>confirmed</a:t>
          </a:r>
          <a:endParaRPr lang="ja-JP" altLang="en-US" sz="1000" b="1">
            <a:solidFill>
              <a:schemeClr val="accent2"/>
            </a:solidFill>
          </a:endParaRPr>
        </a:p>
      </xdr:txBody>
    </xdr:sp>
    <xdr:clientData/>
  </xdr:twoCellAnchor>
  <xdr:twoCellAnchor>
    <xdr:from>
      <xdr:col>1</xdr:col>
      <xdr:colOff>0</xdr:colOff>
      <xdr:row>15</xdr:row>
      <xdr:rowOff>95250</xdr:rowOff>
    </xdr:from>
    <xdr:to>
      <xdr:col>5</xdr:col>
      <xdr:colOff>1270</xdr:colOff>
      <xdr:row>17</xdr:row>
      <xdr:rowOff>28575</xdr:rowOff>
    </xdr:to>
    <xdr:sp macro="" textlink="">
      <xdr:nvSpPr>
        <xdr:cNvPr id="4" name="Rounded Rectangle 1 - 3">
          <a:extLst>
            <a:ext uri="{FF2B5EF4-FFF2-40B4-BE49-F238E27FC236}">
              <a16:creationId xmlns:a16="http://schemas.microsoft.com/office/drawing/2014/main" id="{B339F1B9-683D-4EF7-A655-0CF72D54A114}"/>
            </a:ext>
          </a:extLst>
        </xdr:cNvPr>
        <xdr:cNvSpPr/>
      </xdr:nvSpPr>
      <xdr:spPr>
        <a:xfrm>
          <a:off x="114300" y="3733800"/>
          <a:ext cx="2382520" cy="314325"/>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b="1">
              <a:solidFill>
                <a:sysClr val="windowText" lastClr="000000"/>
              </a:solidFill>
            </a:rPr>
            <a:t>Flow chart of procedures</a:t>
          </a:r>
          <a:endParaRPr lang="ja-JP" altLang="en-US" sz="1000" b="1">
            <a:solidFill>
              <a:sysClr val="windowText" lastClr="000000"/>
            </a:solidFill>
          </a:endParaRPr>
        </a:p>
      </xdr:txBody>
    </xdr:sp>
    <xdr:clientData/>
  </xdr:twoCellAnchor>
  <xdr:twoCellAnchor>
    <xdr:from>
      <xdr:col>10</xdr:col>
      <xdr:colOff>831215</xdr:colOff>
      <xdr:row>9</xdr:row>
      <xdr:rowOff>125730</xdr:rowOff>
    </xdr:from>
    <xdr:to>
      <xdr:col>12</xdr:col>
      <xdr:colOff>267970</xdr:colOff>
      <xdr:row>12</xdr:row>
      <xdr:rowOff>126365</xdr:rowOff>
    </xdr:to>
    <xdr:grpSp>
      <xdr:nvGrpSpPr>
        <xdr:cNvPr id="5" name="Group 4">
          <a:extLst>
            <a:ext uri="{FF2B5EF4-FFF2-40B4-BE49-F238E27FC236}">
              <a16:creationId xmlns:a16="http://schemas.microsoft.com/office/drawing/2014/main" id="{9F9C6985-7F0F-47E5-BC44-555901B6F29B}"/>
            </a:ext>
          </a:extLst>
        </xdr:cNvPr>
        <xdr:cNvGrpSpPr/>
      </xdr:nvGrpSpPr>
      <xdr:grpSpPr>
        <a:xfrm>
          <a:off x="7736840" y="2583180"/>
          <a:ext cx="1656080" cy="610235"/>
          <a:chOff x="12440163" y="2338916"/>
          <a:chExt cx="1312357" cy="613834"/>
        </a:xfrm>
      </xdr:grpSpPr>
      <xdr:sp macro="" textlink="">
        <xdr:nvSpPr>
          <xdr:cNvPr id="6" name="TextBox 23">
            <a:extLst>
              <a:ext uri="{FF2B5EF4-FFF2-40B4-BE49-F238E27FC236}">
                <a16:creationId xmlns:a16="http://schemas.microsoft.com/office/drawing/2014/main" id="{FDEA00A3-20B8-B2CE-79B2-3472FF580D63}"/>
              </a:ext>
            </a:extLst>
          </xdr:cNvPr>
          <xdr:cNvSpPr txBox="1"/>
        </xdr:nvSpPr>
        <xdr:spPr>
          <a:xfrm>
            <a:off x="12440163" y="2338916"/>
            <a:ext cx="1312357"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Checked Approved by</a:t>
            </a:r>
          </a:p>
          <a:p>
            <a:pPr algn="ctr"/>
            <a:r>
              <a:rPr lang="en-US" sz="1100" b="1">
                <a:solidFill>
                  <a:schemeClr val="tx1">
                    <a:lumMod val="50000"/>
                    <a:lumOff val="50000"/>
                  </a:schemeClr>
                </a:solidFill>
              </a:rPr>
              <a:t>Floor QC Officer</a:t>
            </a:r>
          </a:p>
          <a:p>
            <a:pPr algn="ctr"/>
            <a:endParaRPr lang="en-US" sz="1100"/>
          </a:p>
          <a:p>
            <a:pPr algn="ctr"/>
            <a:endParaRPr lang="en-US" sz="1100"/>
          </a:p>
        </xdr:txBody>
      </xdr:sp>
      <xdr:sp macro="" textlink="">
        <xdr:nvSpPr>
          <xdr:cNvPr id="7" name="Rectangle 24">
            <a:extLst>
              <a:ext uri="{FF2B5EF4-FFF2-40B4-BE49-F238E27FC236}">
                <a16:creationId xmlns:a16="http://schemas.microsoft.com/office/drawing/2014/main" id="{936894B7-7BF2-7F51-F77E-9BF21E64D641}"/>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twoCellAnchor>
    <xdr:from>
      <xdr:col>6</xdr:col>
      <xdr:colOff>145415</xdr:colOff>
      <xdr:row>19</xdr:row>
      <xdr:rowOff>109220</xdr:rowOff>
    </xdr:from>
    <xdr:to>
      <xdr:col>6</xdr:col>
      <xdr:colOff>406400</xdr:colOff>
      <xdr:row>20</xdr:row>
      <xdr:rowOff>126365</xdr:rowOff>
    </xdr:to>
    <xdr:sp macro="" textlink="">
      <xdr:nvSpPr>
        <xdr:cNvPr id="8" name="Chevron 7">
          <a:extLst>
            <a:ext uri="{FF2B5EF4-FFF2-40B4-BE49-F238E27FC236}">
              <a16:creationId xmlns:a16="http://schemas.microsoft.com/office/drawing/2014/main" id="{ED2AA832-E397-4ED0-9FEF-A085F0C7CC9C}"/>
            </a:ext>
          </a:extLst>
        </xdr:cNvPr>
        <xdr:cNvSpPr/>
      </xdr:nvSpPr>
      <xdr:spPr>
        <a:xfrm>
          <a:off x="3383915" y="4509770"/>
          <a:ext cx="260985" cy="207645"/>
        </a:xfrm>
        <a:prstGeom prst="chevron">
          <a:avLst/>
        </a:prstGeom>
        <a:solidFill>
          <a:sysClr val="window" lastClr="FFFFFF">
            <a:lumMod val="65000"/>
          </a:sys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US"/>
        </a:p>
      </xdr:txBody>
    </xdr:sp>
    <xdr:clientData/>
  </xdr:twoCellAnchor>
  <xdr:twoCellAnchor>
    <xdr:from>
      <xdr:col>1</xdr:col>
      <xdr:colOff>183515</xdr:colOff>
      <xdr:row>9</xdr:row>
      <xdr:rowOff>125730</xdr:rowOff>
    </xdr:from>
    <xdr:to>
      <xdr:col>4</xdr:col>
      <xdr:colOff>312420</xdr:colOff>
      <xdr:row>12</xdr:row>
      <xdr:rowOff>125730</xdr:rowOff>
    </xdr:to>
    <xdr:grpSp>
      <xdr:nvGrpSpPr>
        <xdr:cNvPr id="9" name="Group 8">
          <a:extLst>
            <a:ext uri="{FF2B5EF4-FFF2-40B4-BE49-F238E27FC236}">
              <a16:creationId xmlns:a16="http://schemas.microsoft.com/office/drawing/2014/main" id="{FD0FDF96-4DB1-4A1F-814B-5D87751D5B58}"/>
            </a:ext>
          </a:extLst>
        </xdr:cNvPr>
        <xdr:cNvGrpSpPr/>
      </xdr:nvGrpSpPr>
      <xdr:grpSpPr>
        <a:xfrm>
          <a:off x="297815" y="2583180"/>
          <a:ext cx="1814830" cy="609600"/>
          <a:chOff x="12457964" y="2338916"/>
          <a:chExt cx="1268127" cy="613834"/>
        </a:xfrm>
      </xdr:grpSpPr>
      <xdr:sp macro="" textlink="">
        <xdr:nvSpPr>
          <xdr:cNvPr id="10" name="TextBox 12">
            <a:extLst>
              <a:ext uri="{FF2B5EF4-FFF2-40B4-BE49-F238E27FC236}">
                <a16:creationId xmlns:a16="http://schemas.microsoft.com/office/drawing/2014/main" id="{C2F8BADD-32B7-C39E-FE48-087600C4D1BE}"/>
              </a:ext>
            </a:extLst>
          </xdr:cNvPr>
          <xdr:cNvSpPr txBox="1"/>
        </xdr:nvSpPr>
        <xdr:spPr>
          <a:xfrm>
            <a:off x="12457964" y="2338916"/>
            <a:ext cx="1268127"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Prepared by</a:t>
            </a:r>
          </a:p>
          <a:p>
            <a:pPr algn="ctr"/>
            <a:r>
              <a:rPr lang="en-US" sz="1100" b="1">
                <a:solidFill>
                  <a:schemeClr val="accent2"/>
                </a:solidFill>
              </a:rPr>
              <a:t>Overhead IPQC</a:t>
            </a:r>
          </a:p>
          <a:p>
            <a:pPr algn="ctr"/>
            <a:endParaRPr lang="en-US" sz="1100"/>
          </a:p>
          <a:p>
            <a:pPr algn="ctr"/>
            <a:endParaRPr lang="en-US" sz="1100"/>
          </a:p>
        </xdr:txBody>
      </xdr:sp>
      <xdr:sp macro="" textlink="">
        <xdr:nvSpPr>
          <xdr:cNvPr id="11" name="Rectangle 14">
            <a:extLst>
              <a:ext uri="{FF2B5EF4-FFF2-40B4-BE49-F238E27FC236}">
                <a16:creationId xmlns:a16="http://schemas.microsoft.com/office/drawing/2014/main" id="{8782A509-11B6-6F2D-4BAA-D8F332DE63E1}"/>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twoCellAnchor>
    <xdr:from>
      <xdr:col>7</xdr:col>
      <xdr:colOff>145415</xdr:colOff>
      <xdr:row>9</xdr:row>
      <xdr:rowOff>116205</xdr:rowOff>
    </xdr:from>
    <xdr:to>
      <xdr:col>9</xdr:col>
      <xdr:colOff>350520</xdr:colOff>
      <xdr:row>12</xdr:row>
      <xdr:rowOff>116205</xdr:rowOff>
    </xdr:to>
    <xdr:grpSp>
      <xdr:nvGrpSpPr>
        <xdr:cNvPr id="12" name="Group 11">
          <a:extLst>
            <a:ext uri="{FF2B5EF4-FFF2-40B4-BE49-F238E27FC236}">
              <a16:creationId xmlns:a16="http://schemas.microsoft.com/office/drawing/2014/main" id="{F733A400-754E-47E3-8642-2F012EE7E7CA}"/>
            </a:ext>
          </a:extLst>
        </xdr:cNvPr>
        <xdr:cNvGrpSpPr/>
      </xdr:nvGrpSpPr>
      <xdr:grpSpPr>
        <a:xfrm>
          <a:off x="4298315" y="2573655"/>
          <a:ext cx="1814830" cy="609600"/>
          <a:chOff x="12457964" y="2338916"/>
          <a:chExt cx="1268127" cy="613834"/>
        </a:xfrm>
      </xdr:grpSpPr>
      <xdr:sp macro="" textlink="">
        <xdr:nvSpPr>
          <xdr:cNvPr id="13" name="TextBox 12">
            <a:extLst>
              <a:ext uri="{FF2B5EF4-FFF2-40B4-BE49-F238E27FC236}">
                <a16:creationId xmlns:a16="http://schemas.microsoft.com/office/drawing/2014/main" id="{C19D4440-0475-56D6-407C-9D40FFAD6FE9}"/>
              </a:ext>
            </a:extLst>
          </xdr:cNvPr>
          <xdr:cNvSpPr txBox="1"/>
        </xdr:nvSpPr>
        <xdr:spPr>
          <a:xfrm>
            <a:off x="12457964" y="2338916"/>
            <a:ext cx="1268127"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Checked by</a:t>
            </a:r>
          </a:p>
          <a:p>
            <a:pPr algn="ctr"/>
            <a:r>
              <a:rPr lang="en-US" sz="1100" b="1">
                <a:solidFill>
                  <a:schemeClr val="accent2"/>
                </a:solidFill>
              </a:rPr>
              <a:t>QC Supervisor</a:t>
            </a:r>
          </a:p>
          <a:p>
            <a:pPr algn="ctr"/>
            <a:endParaRPr lang="en-US" sz="1100"/>
          </a:p>
          <a:p>
            <a:pPr algn="ctr"/>
            <a:endParaRPr lang="en-US" sz="1100"/>
          </a:p>
        </xdr:txBody>
      </xdr:sp>
      <xdr:sp macro="" textlink="">
        <xdr:nvSpPr>
          <xdr:cNvPr id="14" name="Rectangle 14">
            <a:extLst>
              <a:ext uri="{FF2B5EF4-FFF2-40B4-BE49-F238E27FC236}">
                <a16:creationId xmlns:a16="http://schemas.microsoft.com/office/drawing/2014/main" id="{AD19925B-7894-59DA-F587-D8E400139F18}"/>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twoCellAnchor>
    <xdr:from>
      <xdr:col>10</xdr:col>
      <xdr:colOff>31115</xdr:colOff>
      <xdr:row>19</xdr:row>
      <xdr:rowOff>109220</xdr:rowOff>
    </xdr:from>
    <xdr:to>
      <xdr:col>10</xdr:col>
      <xdr:colOff>292100</xdr:colOff>
      <xdr:row>20</xdr:row>
      <xdr:rowOff>126365</xdr:rowOff>
    </xdr:to>
    <xdr:sp macro="" textlink="">
      <xdr:nvSpPr>
        <xdr:cNvPr id="15" name="Chevron 14">
          <a:extLst>
            <a:ext uri="{FF2B5EF4-FFF2-40B4-BE49-F238E27FC236}">
              <a16:creationId xmlns:a16="http://schemas.microsoft.com/office/drawing/2014/main" id="{55FB84CB-358D-4340-9ED4-65F5175D6436}"/>
            </a:ext>
          </a:extLst>
        </xdr:cNvPr>
        <xdr:cNvSpPr/>
      </xdr:nvSpPr>
      <xdr:spPr>
        <a:xfrm>
          <a:off x="6936740" y="4509770"/>
          <a:ext cx="260985" cy="207645"/>
        </a:xfrm>
        <a:prstGeom prst="chevron">
          <a:avLst/>
        </a:prstGeom>
        <a:solidFill>
          <a:sysClr val="window" lastClr="FFFFFF">
            <a:lumMod val="65000"/>
          </a:sys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US"/>
        </a:p>
      </xdr:txBody>
    </xdr:sp>
    <xdr:clientData/>
  </xdr:twoCellAnchor>
  <xdr:twoCellAnchor>
    <xdr:from>
      <xdr:col>6</xdr:col>
      <xdr:colOff>557530</xdr:colOff>
      <xdr:row>18</xdr:row>
      <xdr:rowOff>35560</xdr:rowOff>
    </xdr:from>
    <xdr:to>
      <xdr:col>9</xdr:col>
      <xdr:colOff>753745</xdr:colOff>
      <xdr:row>22</xdr:row>
      <xdr:rowOff>9525</xdr:rowOff>
    </xdr:to>
    <xdr:sp macro="" textlink="">
      <xdr:nvSpPr>
        <xdr:cNvPr id="16" name="Rounded Rectangle 1 - 3">
          <a:extLst>
            <a:ext uri="{FF2B5EF4-FFF2-40B4-BE49-F238E27FC236}">
              <a16:creationId xmlns:a16="http://schemas.microsoft.com/office/drawing/2014/main" id="{851A0518-0389-4864-9F15-74932CF08B4A}"/>
            </a:ext>
          </a:extLst>
        </xdr:cNvPr>
        <xdr:cNvSpPr/>
      </xdr:nvSpPr>
      <xdr:spPr>
        <a:xfrm>
          <a:off x="3796030" y="4245610"/>
          <a:ext cx="2720340" cy="735965"/>
        </a:xfrm>
        <a:prstGeom prst="roundRect">
          <a:avLst/>
        </a:prstGeom>
        <a:solidFill>
          <a:sysClr val="window" lastClr="FFFFFF"/>
        </a:solidFill>
        <a:ln w="12700" cap="flat" cmpd="sng" algn="ctr">
          <a:solidFill>
            <a:sysClr val="windowText" lastClr="000000"/>
          </a:solidFill>
          <a:prstDash val="solid"/>
          <a:miter lim="800000"/>
        </a:ln>
        <a:effectLst>
          <a:outerShdw blurRad="50800" dist="38100" dir="2700000" algn="t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 tIns="0" rIns="0" bIns="0" numCol="1" spcCol="0" rtlCol="0" fromWordArt="0" anchor="ctr" anchorCtr="0" forceAA="0" compatLnSpc="1">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US" sz="1000">
              <a:solidFill>
                <a:sysClr val="windowText" lastClr="000000"/>
              </a:solidFill>
            </a:rPr>
            <a:t>QC Supervisor reviewed and confirmed to Floor QC Officer </a:t>
          </a:r>
          <a:endParaRPr lang="ja-JP" altLang="en-US" sz="1000" b="1">
            <a:solidFill>
              <a:srgbClr val="C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384810</xdr:colOff>
      <xdr:row>10</xdr:row>
      <xdr:rowOff>68580</xdr:rowOff>
    </xdr:from>
    <xdr:to>
      <xdr:col>5</xdr:col>
      <xdr:colOff>128270</xdr:colOff>
      <xdr:row>13</xdr:row>
      <xdr:rowOff>68580</xdr:rowOff>
    </xdr:to>
    <xdr:grpSp>
      <xdr:nvGrpSpPr>
        <xdr:cNvPr id="8" name="Group 7">
          <a:extLst>
            <a:ext uri="{FF2B5EF4-FFF2-40B4-BE49-F238E27FC236}">
              <a16:creationId xmlns:a16="http://schemas.microsoft.com/office/drawing/2014/main" id="{5E4CC909-73E6-4254-BB64-3C5A423C0939}"/>
            </a:ext>
          </a:extLst>
        </xdr:cNvPr>
        <xdr:cNvGrpSpPr/>
      </xdr:nvGrpSpPr>
      <xdr:grpSpPr>
        <a:xfrm>
          <a:off x="1623060" y="3954780"/>
          <a:ext cx="1143635" cy="609600"/>
          <a:chOff x="12520084" y="2338916"/>
          <a:chExt cx="1143000" cy="613834"/>
        </a:xfrm>
      </xdr:grpSpPr>
      <xdr:sp macro="" textlink="">
        <xdr:nvSpPr>
          <xdr:cNvPr id="9" name="TextBox 12">
            <a:extLst>
              <a:ext uri="{FF2B5EF4-FFF2-40B4-BE49-F238E27FC236}">
                <a16:creationId xmlns:a16="http://schemas.microsoft.com/office/drawing/2014/main" id="{8C4D789D-A84C-9E5D-1D28-6D402F387E78}"/>
              </a:ext>
            </a:extLst>
          </xdr:cNvPr>
          <xdr:cNvSpPr txBox="1"/>
        </xdr:nvSpPr>
        <xdr:spPr>
          <a:xfrm>
            <a:off x="12563814" y="2338916"/>
            <a:ext cx="1055540"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Prepared by</a:t>
            </a:r>
          </a:p>
          <a:p>
            <a:pPr algn="ctr"/>
            <a:r>
              <a:rPr lang="en-US" sz="1100" b="1">
                <a:solidFill>
                  <a:schemeClr val="accent2"/>
                </a:solidFill>
              </a:rPr>
              <a:t>Auditor</a:t>
            </a:r>
          </a:p>
          <a:p>
            <a:pPr algn="ctr"/>
            <a:endParaRPr lang="en-US" sz="1100"/>
          </a:p>
          <a:p>
            <a:pPr algn="ctr"/>
            <a:endParaRPr lang="en-US" sz="1100"/>
          </a:p>
        </xdr:txBody>
      </xdr:sp>
      <xdr:sp macro="" textlink="">
        <xdr:nvSpPr>
          <xdr:cNvPr id="10" name="Rectangle 14">
            <a:extLst>
              <a:ext uri="{FF2B5EF4-FFF2-40B4-BE49-F238E27FC236}">
                <a16:creationId xmlns:a16="http://schemas.microsoft.com/office/drawing/2014/main" id="{85CDEE4A-60E4-DE8B-D397-65E816B9C275}"/>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twoCellAnchor>
    <xdr:from>
      <xdr:col>14</xdr:col>
      <xdr:colOff>58421</xdr:colOff>
      <xdr:row>10</xdr:row>
      <xdr:rowOff>78105</xdr:rowOff>
    </xdr:from>
    <xdr:to>
      <xdr:col>15</xdr:col>
      <xdr:colOff>95886</xdr:colOff>
      <xdr:row>13</xdr:row>
      <xdr:rowOff>78740</xdr:rowOff>
    </xdr:to>
    <xdr:grpSp>
      <xdr:nvGrpSpPr>
        <xdr:cNvPr id="11" name="Group 10">
          <a:extLst>
            <a:ext uri="{FF2B5EF4-FFF2-40B4-BE49-F238E27FC236}">
              <a16:creationId xmlns:a16="http://schemas.microsoft.com/office/drawing/2014/main" id="{58AABB08-ACF4-4051-9C7C-36E31DC8F2C4}"/>
            </a:ext>
          </a:extLst>
        </xdr:cNvPr>
        <xdr:cNvGrpSpPr/>
      </xdr:nvGrpSpPr>
      <xdr:grpSpPr>
        <a:xfrm>
          <a:off x="10421621" y="3964305"/>
          <a:ext cx="1313815" cy="610235"/>
          <a:chOff x="12440164" y="2338916"/>
          <a:chExt cx="1312357" cy="613834"/>
        </a:xfrm>
      </xdr:grpSpPr>
      <xdr:sp macro="" textlink="">
        <xdr:nvSpPr>
          <xdr:cNvPr id="12" name="TextBox 23">
            <a:extLst>
              <a:ext uri="{FF2B5EF4-FFF2-40B4-BE49-F238E27FC236}">
                <a16:creationId xmlns:a16="http://schemas.microsoft.com/office/drawing/2014/main" id="{F920C2AA-F4FA-6EF4-55DC-D68F8821AB0A}"/>
              </a:ext>
            </a:extLst>
          </xdr:cNvPr>
          <xdr:cNvSpPr txBox="1"/>
        </xdr:nvSpPr>
        <xdr:spPr>
          <a:xfrm>
            <a:off x="12440164" y="2338916"/>
            <a:ext cx="1312357" cy="61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ctr"/>
            <a:r>
              <a:rPr lang="en-US" sz="1100" b="1"/>
              <a:t>Approved by</a:t>
            </a:r>
          </a:p>
          <a:p>
            <a:pPr algn="ctr"/>
            <a:r>
              <a:rPr lang="en-US" sz="1100" b="1">
                <a:solidFill>
                  <a:schemeClr val="tx1">
                    <a:lumMod val="50000"/>
                    <a:lumOff val="50000"/>
                  </a:schemeClr>
                </a:solidFill>
              </a:rPr>
              <a:t>QA Officer</a:t>
            </a:r>
          </a:p>
          <a:p>
            <a:pPr algn="ctr"/>
            <a:endParaRPr lang="en-US" sz="1100"/>
          </a:p>
          <a:p>
            <a:pPr algn="ctr"/>
            <a:endParaRPr lang="en-US" sz="1100"/>
          </a:p>
        </xdr:txBody>
      </xdr:sp>
      <xdr:sp macro="" textlink="">
        <xdr:nvSpPr>
          <xdr:cNvPr id="13" name="Rectangle 24">
            <a:extLst>
              <a:ext uri="{FF2B5EF4-FFF2-40B4-BE49-F238E27FC236}">
                <a16:creationId xmlns:a16="http://schemas.microsoft.com/office/drawing/2014/main" id="{114B3DD5-70D5-05E4-2953-55C44FFF840A}"/>
              </a:ext>
            </a:extLst>
          </xdr:cNvPr>
          <xdr:cNvSpPr/>
        </xdr:nvSpPr>
        <xdr:spPr>
          <a:xfrm>
            <a:off x="12520084" y="2783416"/>
            <a:ext cx="1143000" cy="169334"/>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defPPr>
              <a:defRPr lang="en-US">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sz="1100"/>
          </a:p>
        </xdr:txBody>
      </xdr:sp>
    </xdr:grpSp>
    <xdr:clientData/>
  </xdr:twoCellAnchor>
  <xdr:twoCellAnchor>
    <xdr:from>
      <xdr:col>13</xdr:col>
      <xdr:colOff>838200</xdr:colOff>
      <xdr:row>16</xdr:row>
      <xdr:rowOff>66675</xdr:rowOff>
    </xdr:from>
    <xdr:to>
      <xdr:col>14</xdr:col>
      <xdr:colOff>200026</xdr:colOff>
      <xdr:row>16</xdr:row>
      <xdr:rowOff>295275</xdr:rowOff>
    </xdr:to>
    <xdr:sp macro="" textlink="">
      <xdr:nvSpPr>
        <xdr:cNvPr id="25" name="Rectangle 2">
          <a:extLst>
            <a:ext uri="{FF2B5EF4-FFF2-40B4-BE49-F238E27FC236}">
              <a16:creationId xmlns:a16="http://schemas.microsoft.com/office/drawing/2014/main" id="{13D85A63-96C1-4771-9535-02BDF1747210}"/>
            </a:ext>
          </a:extLst>
        </xdr:cNvPr>
        <xdr:cNvSpPr>
          <a:spLocks noChangeArrowheads="1"/>
        </xdr:cNvSpPr>
      </xdr:nvSpPr>
      <xdr:spPr>
        <a:xfrm>
          <a:off x="8286750" y="11449050"/>
          <a:ext cx="581026" cy="228600"/>
        </a:xfrm>
        <a:prstGeom prst="rect">
          <a:avLst/>
        </a:prstGeom>
        <a:solidFill>
          <a:srgbClr val="FFFFFF"/>
        </a:solidFill>
        <a:ln w="9525">
          <a:solidFill>
            <a:srgbClr val="000000"/>
          </a:solidFill>
          <a:miter lim="800000"/>
        </a:ln>
      </xdr:spPr>
    </xdr:sp>
    <xdr:clientData/>
  </xdr:twoCellAnchor>
  <xdr:twoCellAnchor>
    <xdr:from>
      <xdr:col>11</xdr:col>
      <xdr:colOff>190500</xdr:colOff>
      <xdr:row>16</xdr:row>
      <xdr:rowOff>56515</xdr:rowOff>
    </xdr:from>
    <xdr:to>
      <xdr:col>12</xdr:col>
      <xdr:colOff>104775</xdr:colOff>
      <xdr:row>16</xdr:row>
      <xdr:rowOff>294640</xdr:rowOff>
    </xdr:to>
    <xdr:sp macro="" textlink="">
      <xdr:nvSpPr>
        <xdr:cNvPr id="26" name="Rectangle 3">
          <a:extLst>
            <a:ext uri="{FF2B5EF4-FFF2-40B4-BE49-F238E27FC236}">
              <a16:creationId xmlns:a16="http://schemas.microsoft.com/office/drawing/2014/main" id="{5F87FDA9-D246-4436-A491-CFC15F72D37A}"/>
            </a:ext>
          </a:extLst>
        </xdr:cNvPr>
        <xdr:cNvSpPr>
          <a:spLocks noChangeArrowheads="1"/>
        </xdr:cNvSpPr>
      </xdr:nvSpPr>
      <xdr:spPr>
        <a:xfrm>
          <a:off x="6467475" y="11438890"/>
          <a:ext cx="209550" cy="238125"/>
        </a:xfrm>
        <a:prstGeom prst="rect">
          <a:avLst/>
        </a:prstGeom>
        <a:solidFill>
          <a:srgbClr val="FFFFFF"/>
        </a:solidFill>
        <a:ln w="9525">
          <a:solidFill>
            <a:srgbClr val="000000"/>
          </a:solidFill>
          <a:miter lim="800000"/>
        </a:ln>
      </xdr:spPr>
    </xdr:sp>
    <xdr:clientData/>
  </xdr:twoCellAnchor>
  <xdr:twoCellAnchor>
    <xdr:from>
      <xdr:col>7</xdr:col>
      <xdr:colOff>190500</xdr:colOff>
      <xdr:row>16</xdr:row>
      <xdr:rowOff>66675</xdr:rowOff>
    </xdr:from>
    <xdr:to>
      <xdr:col>7</xdr:col>
      <xdr:colOff>447676</xdr:colOff>
      <xdr:row>16</xdr:row>
      <xdr:rowOff>285750</xdr:rowOff>
    </xdr:to>
    <xdr:sp macro="" textlink="">
      <xdr:nvSpPr>
        <xdr:cNvPr id="27" name="Rectangle 26">
          <a:extLst>
            <a:ext uri="{FF2B5EF4-FFF2-40B4-BE49-F238E27FC236}">
              <a16:creationId xmlns:a16="http://schemas.microsoft.com/office/drawing/2014/main" id="{E02A1F87-758C-4EB8-AADD-4D5643DECE68}"/>
            </a:ext>
          </a:extLst>
        </xdr:cNvPr>
        <xdr:cNvSpPr>
          <a:spLocks noChangeArrowheads="1"/>
        </xdr:cNvSpPr>
      </xdr:nvSpPr>
      <xdr:spPr>
        <a:xfrm>
          <a:off x="3971925" y="11449050"/>
          <a:ext cx="257176" cy="219075"/>
        </a:xfrm>
        <a:prstGeom prst="rect">
          <a:avLst/>
        </a:prstGeom>
        <a:solidFill>
          <a:srgbClr val="FFFFFF"/>
        </a:solidFill>
        <a:ln w="9525">
          <a:solidFill>
            <a:srgbClr val="000000"/>
          </a:solidFill>
          <a:miter lim="800000"/>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QI\ESC\QI%20Review\QPM\Training\QPM_workshop_1102\Prod\Tools\qpm_tool_sol_prod_tracking_wk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ic"/>
      <sheetName val="Tool_Prod"/>
      <sheetName val="ToolTypes"/>
      <sheetName val="Examples"/>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094F5-214F-4003-BBEC-CD5D2200BEAB}">
  <dimension ref="A1:O26"/>
  <sheetViews>
    <sheetView workbookViewId="0">
      <selection activeCell="G9" sqref="G9"/>
    </sheetView>
  </sheetViews>
  <sheetFormatPr defaultRowHeight="15"/>
  <cols>
    <col min="1" max="1" width="35.42578125" style="1" bestFit="1" customWidth="1"/>
    <col min="2" max="2" width="19.28515625" bestFit="1" customWidth="1"/>
    <col min="3" max="3" width="22.28515625" bestFit="1" customWidth="1"/>
    <col min="4" max="4" width="27.140625" bestFit="1" customWidth="1"/>
    <col min="5" max="5" width="17.28515625" bestFit="1" customWidth="1"/>
    <col min="6" max="6" width="20.7109375" bestFit="1" customWidth="1"/>
    <col min="7" max="7" width="23.85546875" customWidth="1"/>
    <col min="8" max="8" width="26.7109375" bestFit="1" customWidth="1"/>
    <col min="9" max="9" width="26.85546875" customWidth="1"/>
    <col min="10" max="10" width="19.5703125" bestFit="1" customWidth="1"/>
  </cols>
  <sheetData>
    <row r="1" spans="1:6" ht="21">
      <c r="A1" s="229" t="s">
        <v>700</v>
      </c>
      <c r="B1" s="229"/>
      <c r="C1" s="229"/>
      <c r="D1" s="229"/>
      <c r="E1" s="229"/>
      <c r="F1" s="229"/>
    </row>
    <row r="2" spans="1:6" ht="18.75">
      <c r="A2" s="26" t="s">
        <v>17</v>
      </c>
      <c r="B2" s="26" t="s">
        <v>0</v>
      </c>
      <c r="C2" s="27" t="s">
        <v>1</v>
      </c>
      <c r="D2" s="27" t="s">
        <v>2</v>
      </c>
      <c r="E2" s="27" t="s">
        <v>3</v>
      </c>
      <c r="F2" s="27" t="s">
        <v>4</v>
      </c>
    </row>
    <row r="3" spans="1:6" ht="15.75">
      <c r="A3" s="28" t="s">
        <v>5</v>
      </c>
      <c r="B3" s="25" t="s">
        <v>169</v>
      </c>
      <c r="C3" s="2">
        <v>5380</v>
      </c>
      <c r="D3" s="2">
        <v>192</v>
      </c>
      <c r="E3" s="2">
        <v>5188</v>
      </c>
      <c r="F3" s="3">
        <v>7108</v>
      </c>
    </row>
    <row r="4" spans="1:6" ht="15.75">
      <c r="A4" s="28" t="s">
        <v>6</v>
      </c>
      <c r="B4" s="25" t="s">
        <v>169</v>
      </c>
      <c r="C4" s="2">
        <v>4859</v>
      </c>
      <c r="D4" s="2">
        <v>335</v>
      </c>
      <c r="E4" s="2">
        <v>4524</v>
      </c>
      <c r="F4" s="3">
        <v>7874</v>
      </c>
    </row>
    <row r="5" spans="1:6" ht="15.75">
      <c r="A5" s="28" t="s">
        <v>7</v>
      </c>
      <c r="B5" s="25" t="s">
        <v>169</v>
      </c>
      <c r="C5" s="2">
        <v>3796</v>
      </c>
      <c r="D5" s="2">
        <v>192</v>
      </c>
      <c r="E5" s="2">
        <v>3604</v>
      </c>
      <c r="F5" s="3">
        <v>5524</v>
      </c>
    </row>
    <row r="6" spans="1:6" ht="15.75">
      <c r="A6" s="28" t="s">
        <v>8</v>
      </c>
      <c r="B6" s="25" t="s">
        <v>169</v>
      </c>
      <c r="C6" s="2">
        <v>3307</v>
      </c>
      <c r="D6" s="2">
        <v>145</v>
      </c>
      <c r="E6" s="2">
        <v>3162</v>
      </c>
      <c r="F6" s="3">
        <v>4612</v>
      </c>
    </row>
    <row r="7" spans="1:6" ht="15.75">
      <c r="A7" s="28" t="s">
        <v>9</v>
      </c>
      <c r="B7" s="25" t="s">
        <v>169</v>
      </c>
      <c r="C7" s="2">
        <v>1859</v>
      </c>
      <c r="D7" s="2">
        <v>25</v>
      </c>
      <c r="E7" s="2">
        <v>1834</v>
      </c>
      <c r="F7" s="3">
        <v>2084</v>
      </c>
    </row>
    <row r="8" spans="1:6" ht="15.75">
      <c r="A8" s="28" t="s">
        <v>10</v>
      </c>
      <c r="B8" s="25" t="s">
        <v>169</v>
      </c>
      <c r="C8" s="2">
        <v>1189</v>
      </c>
      <c r="D8" s="2">
        <v>13</v>
      </c>
      <c r="E8" s="2">
        <v>1176</v>
      </c>
      <c r="F8" s="3">
        <v>1306</v>
      </c>
    </row>
    <row r="9" spans="1:6" ht="15.75">
      <c r="A9" s="28" t="s">
        <v>11</v>
      </c>
      <c r="B9" s="25" t="s">
        <v>169</v>
      </c>
      <c r="C9" s="2">
        <v>1892</v>
      </c>
      <c r="D9" s="2">
        <v>30</v>
      </c>
      <c r="E9" s="2">
        <v>1862</v>
      </c>
      <c r="F9" s="3">
        <v>2162</v>
      </c>
    </row>
    <row r="10" spans="1:6" ht="15.75">
      <c r="A10" s="28" t="s">
        <v>12</v>
      </c>
      <c r="B10" s="25" t="s">
        <v>169</v>
      </c>
      <c r="C10" s="2">
        <v>2318</v>
      </c>
      <c r="D10" s="2">
        <v>32</v>
      </c>
      <c r="E10" s="2">
        <v>2286</v>
      </c>
      <c r="F10" s="3">
        <v>2606</v>
      </c>
    </row>
    <row r="11" spans="1:6" ht="15.75">
      <c r="A11" s="28" t="s">
        <v>13</v>
      </c>
      <c r="B11" s="25" t="s">
        <v>169</v>
      </c>
      <c r="C11" s="2">
        <v>1904</v>
      </c>
      <c r="D11" s="2">
        <v>28</v>
      </c>
      <c r="E11" s="2">
        <v>1876</v>
      </c>
      <c r="F11" s="3">
        <v>2156</v>
      </c>
    </row>
    <row r="12" spans="1:6" ht="15.75">
      <c r="A12" s="28" t="s">
        <v>14</v>
      </c>
      <c r="B12" s="25" t="s">
        <v>169</v>
      </c>
      <c r="C12" s="2">
        <v>3076</v>
      </c>
      <c r="D12" s="2">
        <v>58</v>
      </c>
      <c r="E12" s="2">
        <v>3018</v>
      </c>
      <c r="F12" s="3">
        <v>3598</v>
      </c>
    </row>
    <row r="13" spans="1:6" ht="15.75">
      <c r="A13" s="28" t="s">
        <v>15</v>
      </c>
      <c r="B13" s="25" t="s">
        <v>169</v>
      </c>
      <c r="C13" s="2">
        <v>3403</v>
      </c>
      <c r="D13" s="2">
        <v>9</v>
      </c>
      <c r="E13" s="2">
        <v>3394</v>
      </c>
      <c r="F13" s="3">
        <v>3484</v>
      </c>
    </row>
    <row r="14" spans="1:6" ht="15.75">
      <c r="A14" s="28" t="s">
        <v>16</v>
      </c>
      <c r="B14" s="25" t="s">
        <v>169</v>
      </c>
      <c r="C14" s="2">
        <v>1697</v>
      </c>
      <c r="D14" s="2">
        <v>22</v>
      </c>
      <c r="E14" s="2">
        <v>1675</v>
      </c>
      <c r="F14" s="3">
        <v>1895</v>
      </c>
    </row>
    <row r="15" spans="1:6">
      <c r="A15" s="230" t="s">
        <v>170</v>
      </c>
      <c r="B15" s="230"/>
      <c r="C15" s="215">
        <f>SUM(C3:C14)</f>
        <v>34680</v>
      </c>
      <c r="D15" s="215">
        <f>SUM(D3:D14)</f>
        <v>1081</v>
      </c>
      <c r="E15" s="215">
        <f>SUM(E3:E14)</f>
        <v>33599</v>
      </c>
      <c r="F15" s="216">
        <f>SUM(F3:F14)</f>
        <v>44409</v>
      </c>
    </row>
    <row r="17" spans="1:15">
      <c r="A17"/>
    </row>
    <row r="18" spans="1:15">
      <c r="A18"/>
    </row>
    <row r="19" spans="1:15">
      <c r="A19"/>
    </row>
    <row r="20" spans="1:15">
      <c r="A20"/>
    </row>
    <row r="21" spans="1:15" ht="20.25" customHeight="1">
      <c r="A21" s="231" t="s">
        <v>171</v>
      </c>
      <c r="B21" s="231"/>
      <c r="C21" s="231"/>
      <c r="D21" s="231"/>
      <c r="E21" s="29"/>
      <c r="F21" s="232" t="s">
        <v>172</v>
      </c>
      <c r="G21" s="232"/>
      <c r="H21" s="232"/>
      <c r="I21" s="225" t="s">
        <v>173</v>
      </c>
      <c r="J21" s="237" t="s">
        <v>174</v>
      </c>
      <c r="K21" s="239" t="s">
        <v>175</v>
      </c>
      <c r="L21" s="240"/>
      <c r="M21" s="240"/>
      <c r="N21" s="225" t="s">
        <v>176</v>
      </c>
      <c r="O21" s="227" t="s">
        <v>177</v>
      </c>
    </row>
    <row r="22" spans="1:15" ht="43.5" customHeight="1">
      <c r="A22" s="31" t="s">
        <v>178</v>
      </c>
      <c r="B22" s="32" t="s">
        <v>179</v>
      </c>
      <c r="C22" s="32" t="s">
        <v>180</v>
      </c>
      <c r="D22" s="33" t="s">
        <v>181</v>
      </c>
      <c r="E22" s="29"/>
      <c r="F22" s="34" t="s">
        <v>182</v>
      </c>
      <c r="G22" s="35" t="s">
        <v>183</v>
      </c>
      <c r="H22" s="34" t="s">
        <v>184</v>
      </c>
      <c r="I22" s="226"/>
      <c r="J22" s="238"/>
      <c r="K22" s="36" t="s">
        <v>182</v>
      </c>
      <c r="L22" s="37" t="s">
        <v>183</v>
      </c>
      <c r="M22" s="36" t="s">
        <v>184</v>
      </c>
      <c r="N22" s="226"/>
      <c r="O22" s="228"/>
    </row>
    <row r="23" spans="1:15" ht="43.5" customHeight="1">
      <c r="A23" s="39" t="s">
        <v>185</v>
      </c>
      <c r="B23" s="40">
        <v>11688</v>
      </c>
      <c r="C23" s="40">
        <f>D23/12</f>
        <v>11531.409999999998</v>
      </c>
      <c r="D23" s="40">
        <v>138376.91999999998</v>
      </c>
      <c r="E23" s="29"/>
      <c r="F23" s="41">
        <v>22</v>
      </c>
      <c r="G23" s="42">
        <v>9</v>
      </c>
      <c r="H23" s="41">
        <v>15</v>
      </c>
      <c r="I23" s="43">
        <v>14</v>
      </c>
      <c r="J23" s="41">
        <v>6</v>
      </c>
      <c r="K23" s="44">
        <v>5</v>
      </c>
      <c r="L23" s="44">
        <v>8</v>
      </c>
      <c r="M23" s="44">
        <v>13</v>
      </c>
      <c r="N23" s="45" t="s">
        <v>186</v>
      </c>
      <c r="O23" s="30" t="s">
        <v>187</v>
      </c>
    </row>
    <row r="24" spans="1:15" ht="61.5" customHeight="1">
      <c r="A24" s="39" t="s">
        <v>188</v>
      </c>
      <c r="B24" s="40">
        <v>3773</v>
      </c>
      <c r="C24" s="40">
        <f>D24/12</f>
        <v>4266.46</v>
      </c>
      <c r="D24" s="40">
        <v>51197.52</v>
      </c>
      <c r="E24" s="29"/>
      <c r="F24" s="241" t="s">
        <v>189</v>
      </c>
      <c r="G24" s="241"/>
      <c r="H24" s="241"/>
      <c r="I24" s="45" t="s">
        <v>190</v>
      </c>
      <c r="J24" s="41" t="s">
        <v>191</v>
      </c>
      <c r="K24" s="233" t="s">
        <v>192</v>
      </c>
      <c r="L24" s="233"/>
      <c r="M24" s="233"/>
      <c r="N24" s="46"/>
      <c r="O24" s="38"/>
    </row>
    <row r="25" spans="1:15" ht="61.5" customHeight="1">
      <c r="A25" s="47" t="s">
        <v>193</v>
      </c>
      <c r="B25" s="47">
        <f>B23-B24</f>
        <v>7915</v>
      </c>
      <c r="C25" s="44">
        <f t="shared" ref="C25" si="0">D25/12</f>
        <v>7264.9500000000007</v>
      </c>
      <c r="D25" s="44">
        <v>87179.400000000009</v>
      </c>
      <c r="E25" s="29"/>
      <c r="F25" s="29"/>
      <c r="G25" s="29"/>
      <c r="H25" s="29"/>
      <c r="I25" s="29"/>
      <c r="J25" s="29"/>
      <c r="K25" s="48"/>
      <c r="L25" s="48"/>
      <c r="M25" s="48"/>
      <c r="N25" s="29"/>
      <c r="O25" s="29"/>
    </row>
    <row r="26" spans="1:15" ht="61.5" customHeight="1">
      <c r="A26" s="49" t="s">
        <v>194</v>
      </c>
      <c r="B26" s="234" t="s">
        <v>195</v>
      </c>
      <c r="C26" s="235"/>
      <c r="D26" s="236"/>
      <c r="E26" s="29"/>
      <c r="F26" s="29"/>
      <c r="G26" s="48"/>
      <c r="H26" s="48"/>
      <c r="I26" s="48"/>
      <c r="J26" s="48"/>
      <c r="K26" s="48"/>
      <c r="L26" s="29"/>
      <c r="M26" s="29"/>
      <c r="N26" s="29"/>
      <c r="O26" s="29"/>
    </row>
  </sheetData>
  <mergeCells count="12">
    <mergeCell ref="K24:M24"/>
    <mergeCell ref="B26:D26"/>
    <mergeCell ref="I21:I22"/>
    <mergeCell ref="J21:J22"/>
    <mergeCell ref="K21:M21"/>
    <mergeCell ref="F24:H24"/>
    <mergeCell ref="N21:N22"/>
    <mergeCell ref="O21:O22"/>
    <mergeCell ref="A1:F1"/>
    <mergeCell ref="A15:B15"/>
    <mergeCell ref="A21:D21"/>
    <mergeCell ref="F21:H21"/>
  </mergeCells>
  <phoneticPr fontId="2"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253D7-C5A5-439E-A853-C6D377FE32A4}">
  <sheetPr>
    <tabColor theme="9"/>
  </sheetPr>
  <dimension ref="A1:XEZ43"/>
  <sheetViews>
    <sheetView workbookViewId="0">
      <selection activeCell="B4" sqref="B4:K4"/>
    </sheetView>
  </sheetViews>
  <sheetFormatPr defaultColWidth="9" defaultRowHeight="15"/>
  <cols>
    <col min="1" max="1" width="1.7109375" style="65" customWidth="1"/>
    <col min="2" max="2" width="7.28515625" style="65" customWidth="1"/>
    <col min="3" max="3" width="9.5703125" style="65" customWidth="1"/>
    <col min="4" max="4" width="8.42578125" style="65" customWidth="1"/>
    <col min="5" max="5" width="10.42578125" style="65" customWidth="1"/>
    <col min="6" max="6" width="11.140625" style="65" customWidth="1"/>
    <col min="7" max="7" width="13.7109375" style="65" customWidth="1"/>
    <col min="8" max="8" width="9.28515625" style="65" customWidth="1"/>
    <col min="9" max="9" width="14.85546875" style="65" customWidth="1"/>
    <col min="10" max="10" width="17.140625" style="65" customWidth="1"/>
    <col min="11" max="11" width="17.28515625" style="65" customWidth="1"/>
    <col min="12" max="12" width="14.140625" style="65" customWidth="1"/>
    <col min="13" max="14" width="12.7109375" style="65" customWidth="1"/>
    <col min="15" max="15" width="11.28515625" style="65" customWidth="1"/>
    <col min="16" max="19" width="9" style="65"/>
    <col min="20" max="24" width="15.28515625" style="82" customWidth="1"/>
    <col min="25" max="16380" width="9" style="65"/>
    <col min="16381" max="16384" width="9" style="128"/>
  </cols>
  <sheetData>
    <row r="1" spans="2:21" ht="8.25" customHeight="1" thickBot="1"/>
    <row r="2" spans="2:21" ht="30.75" customHeight="1">
      <c r="B2" s="253" t="s">
        <v>579</v>
      </c>
      <c r="C2" s="254"/>
      <c r="D2" s="254"/>
      <c r="E2" s="254"/>
      <c r="F2" s="254"/>
      <c r="G2" s="254"/>
      <c r="H2" s="254"/>
      <c r="I2" s="254"/>
      <c r="J2" s="254"/>
      <c r="K2" s="254"/>
      <c r="L2" s="254"/>
      <c r="M2" s="254"/>
      <c r="N2" s="254"/>
      <c r="O2" s="255"/>
    </row>
    <row r="3" spans="2:21" s="74" customFormat="1" ht="49.5" customHeight="1">
      <c r="B3" s="67" t="s">
        <v>154</v>
      </c>
      <c r="C3" s="68" t="s">
        <v>274</v>
      </c>
      <c r="D3" s="68" t="s">
        <v>160</v>
      </c>
      <c r="E3" s="68" t="s">
        <v>158</v>
      </c>
      <c r="F3" s="68" t="s">
        <v>153</v>
      </c>
      <c r="G3" s="68" t="s">
        <v>155</v>
      </c>
      <c r="H3" s="68" t="s">
        <v>159</v>
      </c>
      <c r="I3" s="68" t="s">
        <v>469</v>
      </c>
      <c r="J3" s="68" t="s">
        <v>470</v>
      </c>
      <c r="K3" s="69" t="s">
        <v>471</v>
      </c>
      <c r="L3" s="69" t="s">
        <v>472</v>
      </c>
      <c r="M3" s="69" t="s">
        <v>473</v>
      </c>
      <c r="N3" s="69" t="s">
        <v>474</v>
      </c>
      <c r="O3" s="73" t="s">
        <v>357</v>
      </c>
      <c r="T3" s="74" t="s">
        <v>361</v>
      </c>
      <c r="U3" s="74" t="s">
        <v>475</v>
      </c>
    </row>
    <row r="4" spans="2:21" s="82" customFormat="1" ht="18" customHeight="1">
      <c r="B4" s="76">
        <v>45102</v>
      </c>
      <c r="C4" s="77" t="s">
        <v>282</v>
      </c>
      <c r="D4" s="77" t="s">
        <v>283</v>
      </c>
      <c r="E4" s="77" t="s">
        <v>284</v>
      </c>
      <c r="F4" s="77" t="s">
        <v>285</v>
      </c>
      <c r="G4" s="77" t="s">
        <v>286</v>
      </c>
      <c r="H4" s="77" t="s">
        <v>287</v>
      </c>
      <c r="I4" s="130" t="s">
        <v>476</v>
      </c>
      <c r="J4" s="77" t="s">
        <v>477</v>
      </c>
      <c r="K4" s="78" t="s">
        <v>478</v>
      </c>
      <c r="L4" s="79"/>
      <c r="M4" s="79"/>
      <c r="N4" s="79"/>
      <c r="O4" s="81"/>
      <c r="T4" s="74" t="s">
        <v>477</v>
      </c>
      <c r="U4" s="82" t="s">
        <v>479</v>
      </c>
    </row>
    <row r="5" spans="2:21" s="82" customFormat="1" ht="18" customHeight="1">
      <c r="B5" s="76">
        <v>45102</v>
      </c>
      <c r="C5" s="77" t="s">
        <v>282</v>
      </c>
      <c r="D5" s="77" t="s">
        <v>283</v>
      </c>
      <c r="E5" s="77" t="s">
        <v>284</v>
      </c>
      <c r="F5" s="77" t="s">
        <v>285</v>
      </c>
      <c r="G5" s="77" t="s">
        <v>286</v>
      </c>
      <c r="H5" s="77" t="s">
        <v>287</v>
      </c>
      <c r="I5" s="77"/>
      <c r="J5" s="77"/>
      <c r="K5" s="78"/>
      <c r="L5" s="77"/>
      <c r="M5" s="79"/>
      <c r="N5" s="79"/>
      <c r="O5" s="81"/>
      <c r="T5" s="82" t="s">
        <v>480</v>
      </c>
      <c r="U5" s="82" t="s">
        <v>481</v>
      </c>
    </row>
    <row r="6" spans="2:21" s="82" customFormat="1" ht="18" customHeight="1">
      <c r="B6" s="76">
        <v>45102</v>
      </c>
      <c r="C6" s="77" t="s">
        <v>282</v>
      </c>
      <c r="D6" s="77" t="s">
        <v>283</v>
      </c>
      <c r="E6" s="77" t="s">
        <v>284</v>
      </c>
      <c r="F6" s="77" t="s">
        <v>285</v>
      </c>
      <c r="G6" s="77" t="s">
        <v>286</v>
      </c>
      <c r="H6" s="77" t="s">
        <v>287</v>
      </c>
      <c r="I6" s="77"/>
      <c r="J6" s="77"/>
      <c r="K6" s="78"/>
      <c r="L6" s="77"/>
      <c r="M6" s="79"/>
      <c r="N6" s="79"/>
      <c r="O6" s="81"/>
      <c r="T6" s="82" t="s">
        <v>482</v>
      </c>
      <c r="U6" s="82" t="s">
        <v>483</v>
      </c>
    </row>
    <row r="7" spans="2:21" s="82" customFormat="1" ht="18" customHeight="1">
      <c r="B7" s="84"/>
      <c r="C7" s="77"/>
      <c r="D7" s="77"/>
      <c r="E7" s="77"/>
      <c r="F7" s="77"/>
      <c r="G7" s="77"/>
      <c r="H7" s="77"/>
      <c r="I7" s="77"/>
      <c r="J7" s="77"/>
      <c r="K7" s="78"/>
      <c r="L7" s="83"/>
      <c r="M7" s="77"/>
      <c r="N7" s="79"/>
      <c r="O7" s="81"/>
      <c r="T7" s="82" t="s">
        <v>484</v>
      </c>
      <c r="U7" s="82" t="s">
        <v>478</v>
      </c>
    </row>
    <row r="8" spans="2:21" s="82" customFormat="1" ht="18" customHeight="1">
      <c r="B8" s="84"/>
      <c r="C8" s="77"/>
      <c r="D8" s="77"/>
      <c r="E8" s="77"/>
      <c r="F8" s="77"/>
      <c r="G8" s="77"/>
      <c r="H8" s="77"/>
      <c r="I8" s="77"/>
      <c r="J8" s="77"/>
      <c r="K8" s="78"/>
      <c r="L8" s="83"/>
      <c r="M8" s="83"/>
      <c r="N8" s="79"/>
      <c r="O8" s="87"/>
      <c r="T8" s="82" t="s">
        <v>485</v>
      </c>
      <c r="U8" s="82" t="s">
        <v>486</v>
      </c>
    </row>
    <row r="9" spans="2:21">
      <c r="B9" s="88"/>
      <c r="C9" s="89"/>
      <c r="D9" s="89"/>
      <c r="E9" s="89"/>
      <c r="F9" s="89"/>
      <c r="G9" s="89"/>
      <c r="H9" s="89"/>
      <c r="I9" s="89"/>
      <c r="J9" s="89"/>
      <c r="K9" s="89"/>
      <c r="L9" s="89"/>
      <c r="M9" s="89"/>
      <c r="N9" s="89"/>
      <c r="O9" s="90"/>
      <c r="U9" s="82" t="s">
        <v>487</v>
      </c>
    </row>
    <row r="10" spans="2:21">
      <c r="B10" s="88"/>
      <c r="C10" s="89"/>
      <c r="D10" s="89"/>
      <c r="E10" s="89"/>
      <c r="F10" s="89"/>
      <c r="G10" s="89"/>
      <c r="H10" s="89"/>
      <c r="I10" s="89"/>
      <c r="J10" s="89"/>
      <c r="K10" s="89"/>
      <c r="L10" s="89"/>
      <c r="M10" s="89"/>
      <c r="N10" s="89"/>
      <c r="O10" s="90"/>
      <c r="U10" s="82" t="s">
        <v>488</v>
      </c>
    </row>
    <row r="11" spans="2:21">
      <c r="B11" s="88"/>
      <c r="C11" s="89"/>
      <c r="D11" s="89"/>
      <c r="E11" s="89"/>
      <c r="F11" s="91"/>
      <c r="G11" s="89"/>
      <c r="H11" s="89"/>
      <c r="I11" s="89"/>
      <c r="J11" s="89"/>
      <c r="K11" s="92"/>
      <c r="L11" s="89"/>
      <c r="M11" s="89"/>
      <c r="N11" s="92"/>
      <c r="O11" s="90"/>
      <c r="U11" s="82" t="s">
        <v>489</v>
      </c>
    </row>
    <row r="12" spans="2:21" ht="18" customHeight="1">
      <c r="B12" s="88"/>
      <c r="C12" s="89"/>
      <c r="D12" s="89"/>
      <c r="E12" s="89"/>
      <c r="F12" s="91"/>
      <c r="G12" s="89"/>
      <c r="H12" s="89"/>
      <c r="I12" s="89"/>
      <c r="J12" s="89"/>
      <c r="K12" s="93"/>
      <c r="L12" s="89"/>
      <c r="M12" s="89"/>
      <c r="N12" s="92"/>
      <c r="O12" s="90"/>
      <c r="U12" s="82" t="s">
        <v>490</v>
      </c>
    </row>
    <row r="13" spans="2:21">
      <c r="B13" s="94"/>
      <c r="C13" s="89"/>
      <c r="D13" s="89"/>
      <c r="E13" s="89"/>
      <c r="F13" s="95"/>
      <c r="G13" s="89"/>
      <c r="H13" s="89"/>
      <c r="I13" s="89"/>
      <c r="J13" s="89"/>
      <c r="K13" s="91"/>
      <c r="L13" s="89"/>
      <c r="M13" s="89"/>
      <c r="N13" s="96"/>
      <c r="O13" s="90"/>
      <c r="U13" s="82" t="s">
        <v>491</v>
      </c>
    </row>
    <row r="14" spans="2:21" ht="15.75" thickBot="1">
      <c r="B14" s="97"/>
      <c r="C14" s="98"/>
      <c r="D14" s="98"/>
      <c r="E14" s="98"/>
      <c r="F14" s="99"/>
      <c r="G14" s="98"/>
      <c r="H14" s="98"/>
      <c r="I14" s="98"/>
      <c r="J14" s="98"/>
      <c r="K14" s="100"/>
      <c r="L14" s="101"/>
      <c r="M14" s="101"/>
      <c r="N14" s="102"/>
      <c r="O14" s="104"/>
      <c r="U14" s="82" t="s">
        <v>492</v>
      </c>
    </row>
    <row r="15" spans="2:21">
      <c r="B15" s="105"/>
      <c r="C15" s="105"/>
      <c r="D15" s="105"/>
      <c r="E15" s="105"/>
      <c r="F15" s="106"/>
      <c r="G15" s="105"/>
      <c r="H15" s="105"/>
      <c r="I15" s="105"/>
      <c r="J15" s="105"/>
      <c r="K15" s="107"/>
      <c r="L15" s="108"/>
      <c r="M15" s="108"/>
      <c r="N15" s="109"/>
      <c r="U15" s="82" t="s">
        <v>493</v>
      </c>
    </row>
    <row r="16" spans="2:21">
      <c r="B16" s="110"/>
      <c r="C16" s="110"/>
      <c r="D16" s="110"/>
      <c r="E16" s="111"/>
      <c r="F16" s="110"/>
      <c r="G16" s="110"/>
      <c r="H16" s="110"/>
      <c r="I16" s="110"/>
      <c r="J16" s="110"/>
      <c r="K16" s="110"/>
      <c r="L16" s="112"/>
      <c r="M16" s="112"/>
      <c r="N16" s="112"/>
      <c r="U16" s="82" t="s">
        <v>494</v>
      </c>
    </row>
    <row r="17" spans="2:21">
      <c r="B17" s="110"/>
      <c r="C17" s="110"/>
      <c r="D17" s="110"/>
      <c r="E17" s="111"/>
      <c r="F17" s="110"/>
      <c r="G17" s="110"/>
      <c r="H17" s="110"/>
      <c r="I17" s="110"/>
      <c r="J17" s="110"/>
      <c r="K17" s="110"/>
      <c r="L17" s="112"/>
      <c r="M17" s="112"/>
      <c r="N17" s="112"/>
      <c r="U17" s="82" t="s">
        <v>495</v>
      </c>
    </row>
    <row r="18" spans="2:21">
      <c r="U18" s="82" t="s">
        <v>496</v>
      </c>
    </row>
    <row r="19" spans="2:21">
      <c r="U19" s="82" t="s">
        <v>497</v>
      </c>
    </row>
    <row r="20" spans="2:21">
      <c r="U20" s="82" t="s">
        <v>498</v>
      </c>
    </row>
    <row r="21" spans="2:21">
      <c r="U21" s="82" t="s">
        <v>499</v>
      </c>
    </row>
    <row r="22" spans="2:21">
      <c r="U22" s="82" t="s">
        <v>500</v>
      </c>
    </row>
    <row r="23" spans="2:21">
      <c r="U23" s="82" t="s">
        <v>501</v>
      </c>
    </row>
    <row r="24" spans="2:21">
      <c r="U24" s="82" t="s">
        <v>502</v>
      </c>
    </row>
    <row r="25" spans="2:21">
      <c r="U25" s="82" t="s">
        <v>503</v>
      </c>
    </row>
    <row r="26" spans="2:21">
      <c r="U26" s="82" t="s">
        <v>504</v>
      </c>
    </row>
    <row r="27" spans="2:21">
      <c r="U27" s="82" t="s">
        <v>505</v>
      </c>
    </row>
    <row r="28" spans="2:21">
      <c r="U28" s="82" t="s">
        <v>506</v>
      </c>
    </row>
    <row r="29" spans="2:21">
      <c r="U29" s="82" t="s">
        <v>507</v>
      </c>
    </row>
    <row r="30" spans="2:21">
      <c r="U30" s="82" t="s">
        <v>508</v>
      </c>
    </row>
    <row r="31" spans="2:21">
      <c r="U31" s="82" t="s">
        <v>509</v>
      </c>
    </row>
    <row r="32" spans="2:21">
      <c r="U32" s="82" t="s">
        <v>510</v>
      </c>
    </row>
    <row r="33" spans="21:21">
      <c r="U33" s="82" t="s">
        <v>511</v>
      </c>
    </row>
    <row r="35" spans="21:21">
      <c r="U35" s="82" t="s">
        <v>512</v>
      </c>
    </row>
    <row r="36" spans="21:21">
      <c r="U36" s="82" t="s">
        <v>513</v>
      </c>
    </row>
    <row r="37" spans="21:21">
      <c r="U37" s="82" t="s">
        <v>514</v>
      </c>
    </row>
    <row r="38" spans="21:21">
      <c r="U38" s="82" t="s">
        <v>515</v>
      </c>
    </row>
    <row r="39" spans="21:21">
      <c r="U39" s="82" t="s">
        <v>516</v>
      </c>
    </row>
    <row r="40" spans="21:21">
      <c r="U40" s="82" t="s">
        <v>517</v>
      </c>
    </row>
    <row r="41" spans="21:21">
      <c r="U41" s="82" t="s">
        <v>518</v>
      </c>
    </row>
    <row r="42" spans="21:21">
      <c r="U42" s="82" t="s">
        <v>519</v>
      </c>
    </row>
    <row r="43" spans="21:21">
      <c r="U43" s="82" t="s">
        <v>520</v>
      </c>
    </row>
  </sheetData>
  <mergeCells count="1">
    <mergeCell ref="B2:O2"/>
  </mergeCells>
  <dataValidations count="2">
    <dataValidation type="list" allowBlank="1" showInputMessage="1" showErrorMessage="1" sqref="J4:J7" xr:uid="{76B1ACFD-20DF-4BD7-94D0-4EE59A755DE2}">
      <formula1>$T$4:$T$11</formula1>
    </dataValidation>
    <dataValidation type="list" allowBlank="1" showInputMessage="1" showErrorMessage="1" sqref="K4:K8" xr:uid="{B9497EBC-FFD5-42FB-A7DF-2B1D9095C42E}">
      <formula1>$U$4:$U$25</formula1>
    </dataValidation>
  </dataValidations>
  <pageMargins left="0.7" right="0.7" top="0.75" bottom="0.75" header="0.3" footer="0.3"/>
  <pageSetup paperSize="9"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85F4A-CE6A-48A7-9D96-00BFFC39EB80}">
  <sheetPr>
    <tabColor theme="9"/>
  </sheetPr>
  <dimension ref="A1:XEZ35"/>
  <sheetViews>
    <sheetView workbookViewId="0">
      <selection activeCell="I10" sqref="I10"/>
    </sheetView>
  </sheetViews>
  <sheetFormatPr defaultColWidth="9" defaultRowHeight="15"/>
  <cols>
    <col min="1" max="1" width="1.7109375" style="65" customWidth="1"/>
    <col min="2" max="2" width="7.28515625" style="65" customWidth="1"/>
    <col min="3" max="3" width="9.5703125" style="65" customWidth="1"/>
    <col min="4" max="4" width="8.42578125" style="65" customWidth="1"/>
    <col min="5" max="5" width="10.42578125" style="65" customWidth="1"/>
    <col min="6" max="6" width="11.140625" style="65" customWidth="1"/>
    <col min="7" max="7" width="13.7109375" style="65" customWidth="1"/>
    <col min="8" max="8" width="9.28515625" style="65" customWidth="1"/>
    <col min="9" max="9" width="17.140625" style="65" customWidth="1"/>
    <col min="10" max="10" width="17.28515625" style="65" customWidth="1"/>
    <col min="11" max="11" width="14.140625" style="65" customWidth="1"/>
    <col min="12" max="14" width="12.7109375" style="65" customWidth="1"/>
    <col min="15" max="15" width="11.28515625" style="65" customWidth="1"/>
    <col min="16" max="19" width="9" style="65"/>
    <col min="20" max="24" width="15.28515625" style="82" customWidth="1"/>
    <col min="25" max="16380" width="9" style="65"/>
    <col min="16381" max="16384" width="9" style="128"/>
  </cols>
  <sheetData>
    <row r="1" spans="2:24" ht="8.25" customHeight="1" thickBot="1"/>
    <row r="2" spans="2:24" ht="30.75" customHeight="1">
      <c r="B2" s="253" t="s">
        <v>360</v>
      </c>
      <c r="C2" s="254"/>
      <c r="D2" s="254"/>
      <c r="E2" s="254"/>
      <c r="F2" s="254"/>
      <c r="G2" s="254"/>
      <c r="H2" s="254"/>
      <c r="I2" s="254"/>
      <c r="J2" s="254"/>
      <c r="K2" s="254"/>
      <c r="L2" s="254"/>
      <c r="M2" s="254"/>
      <c r="N2" s="254"/>
      <c r="O2" s="255"/>
    </row>
    <row r="3" spans="2:24" s="74" customFormat="1" ht="49.5" customHeight="1">
      <c r="B3" s="67" t="s">
        <v>154</v>
      </c>
      <c r="C3" s="68" t="s">
        <v>274</v>
      </c>
      <c r="D3" s="68" t="s">
        <v>160</v>
      </c>
      <c r="E3" s="68" t="s">
        <v>158</v>
      </c>
      <c r="F3" s="68" t="s">
        <v>153</v>
      </c>
      <c r="G3" s="68" t="s">
        <v>155</v>
      </c>
      <c r="H3" s="68" t="s">
        <v>159</v>
      </c>
      <c r="I3" s="68" t="s">
        <v>361</v>
      </c>
      <c r="J3" s="69" t="s">
        <v>362</v>
      </c>
      <c r="K3" s="69" t="s">
        <v>363</v>
      </c>
      <c r="L3" s="69" t="s">
        <v>364</v>
      </c>
      <c r="M3" s="69" t="s">
        <v>365</v>
      </c>
      <c r="N3" s="69" t="s">
        <v>366</v>
      </c>
      <c r="O3" s="73" t="s">
        <v>357</v>
      </c>
      <c r="T3" s="74" t="s">
        <v>361</v>
      </c>
      <c r="U3" s="74" t="s">
        <v>362</v>
      </c>
      <c r="V3" s="74" t="s">
        <v>363</v>
      </c>
      <c r="W3" s="74" t="s">
        <v>364</v>
      </c>
      <c r="X3" s="74" t="s">
        <v>365</v>
      </c>
    </row>
    <row r="4" spans="2:24" s="82" customFormat="1" ht="18" customHeight="1">
      <c r="B4" s="76">
        <v>45102</v>
      </c>
      <c r="C4" s="77" t="s">
        <v>282</v>
      </c>
      <c r="D4" s="77" t="s">
        <v>283</v>
      </c>
      <c r="E4" s="77" t="s">
        <v>284</v>
      </c>
      <c r="F4" s="77" t="s">
        <v>285</v>
      </c>
      <c r="G4" s="77" t="s">
        <v>286</v>
      </c>
      <c r="H4" s="77" t="s">
        <v>287</v>
      </c>
      <c r="I4" s="77" t="s">
        <v>367</v>
      </c>
      <c r="J4" s="78" t="s">
        <v>368</v>
      </c>
      <c r="K4" s="79" t="s">
        <v>369</v>
      </c>
      <c r="L4" s="79" t="s">
        <v>370</v>
      </c>
      <c r="M4" s="79" t="s">
        <v>371</v>
      </c>
      <c r="N4" s="129" t="s">
        <v>359</v>
      </c>
      <c r="O4" s="81" t="s">
        <v>359</v>
      </c>
      <c r="T4" s="74" t="s">
        <v>367</v>
      </c>
      <c r="U4" s="82" t="s">
        <v>372</v>
      </c>
      <c r="V4" s="82" t="s">
        <v>373</v>
      </c>
      <c r="W4" s="82" t="s">
        <v>374</v>
      </c>
      <c r="X4" s="82" t="s">
        <v>375</v>
      </c>
    </row>
    <row r="5" spans="2:24" s="82" customFormat="1" ht="18" customHeight="1">
      <c r="B5" s="76"/>
      <c r="C5" s="77"/>
      <c r="D5" s="77"/>
      <c r="E5" s="77"/>
      <c r="F5" s="77"/>
      <c r="G5" s="77"/>
      <c r="H5" s="77"/>
      <c r="I5" s="77"/>
      <c r="J5" s="78"/>
      <c r="K5" s="77"/>
      <c r="L5" s="79"/>
      <c r="M5" s="79"/>
      <c r="N5" s="80"/>
      <c r="O5" s="81"/>
      <c r="T5" s="82" t="s">
        <v>376</v>
      </c>
      <c r="U5" s="82" t="s">
        <v>368</v>
      </c>
      <c r="V5" s="82" t="s">
        <v>377</v>
      </c>
      <c r="W5" s="82" t="s">
        <v>370</v>
      </c>
      <c r="X5" s="82" t="s">
        <v>371</v>
      </c>
    </row>
    <row r="6" spans="2:24" s="82" customFormat="1" ht="18" customHeight="1">
      <c r="B6" s="76"/>
      <c r="C6" s="77"/>
      <c r="D6" s="77"/>
      <c r="E6" s="77"/>
      <c r="F6" s="77"/>
      <c r="G6" s="77"/>
      <c r="H6" s="77"/>
      <c r="I6" s="77"/>
      <c r="J6" s="78"/>
      <c r="K6" s="77"/>
      <c r="L6" s="79"/>
      <c r="M6" s="79"/>
      <c r="N6" s="80"/>
      <c r="O6" s="81"/>
      <c r="T6" s="82" t="s">
        <v>378</v>
      </c>
      <c r="U6" s="82" t="s">
        <v>379</v>
      </c>
      <c r="V6" s="82" t="s">
        <v>369</v>
      </c>
      <c r="W6" s="82" t="s">
        <v>380</v>
      </c>
      <c r="X6" s="82" t="s">
        <v>381</v>
      </c>
    </row>
    <row r="7" spans="2:24" s="82" customFormat="1" ht="18" customHeight="1">
      <c r="B7" s="84"/>
      <c r="C7" s="77"/>
      <c r="D7" s="77"/>
      <c r="E7" s="77"/>
      <c r="F7" s="77"/>
      <c r="G7" s="77"/>
      <c r="H7" s="77"/>
      <c r="I7" s="77"/>
      <c r="J7" s="78"/>
      <c r="K7" s="83"/>
      <c r="L7" s="77"/>
      <c r="M7" s="79"/>
      <c r="N7" s="80"/>
      <c r="O7" s="81"/>
      <c r="T7" s="82" t="s">
        <v>382</v>
      </c>
      <c r="U7" s="82" t="s">
        <v>383</v>
      </c>
      <c r="V7" s="82" t="s">
        <v>384</v>
      </c>
      <c r="W7" s="82" t="s">
        <v>385</v>
      </c>
      <c r="X7" s="82" t="s">
        <v>386</v>
      </c>
    </row>
    <row r="8" spans="2:24" s="82" customFormat="1" ht="18" customHeight="1">
      <c r="B8" s="84"/>
      <c r="C8" s="77"/>
      <c r="D8" s="77"/>
      <c r="E8" s="77"/>
      <c r="F8" s="77"/>
      <c r="G8" s="77"/>
      <c r="H8" s="77"/>
      <c r="I8" s="77"/>
      <c r="J8" s="78"/>
      <c r="K8" s="83"/>
      <c r="L8" s="83"/>
      <c r="M8" s="79"/>
      <c r="N8" s="80"/>
      <c r="O8" s="87"/>
      <c r="T8" s="82" t="s">
        <v>387</v>
      </c>
      <c r="U8" s="82" t="s">
        <v>388</v>
      </c>
      <c r="V8" s="82" t="s">
        <v>389</v>
      </c>
      <c r="W8" s="82" t="s">
        <v>390</v>
      </c>
      <c r="X8" s="82" t="s">
        <v>391</v>
      </c>
    </row>
    <row r="9" spans="2:24">
      <c r="B9" s="88"/>
      <c r="C9" s="89"/>
      <c r="D9" s="89"/>
      <c r="E9" s="89"/>
      <c r="F9" s="89"/>
      <c r="G9" s="89"/>
      <c r="H9" s="89"/>
      <c r="I9" s="89"/>
      <c r="J9" s="89"/>
      <c r="K9" s="89"/>
      <c r="L9" s="89"/>
      <c r="M9" s="89"/>
      <c r="N9" s="89"/>
      <c r="O9" s="90"/>
      <c r="T9" s="82" t="s">
        <v>392</v>
      </c>
      <c r="U9" s="82" t="s">
        <v>393</v>
      </c>
      <c r="V9" s="82" t="s">
        <v>394</v>
      </c>
      <c r="W9" s="82" t="s">
        <v>395</v>
      </c>
      <c r="X9" s="82" t="s">
        <v>396</v>
      </c>
    </row>
    <row r="10" spans="2:24">
      <c r="B10" s="88"/>
      <c r="C10" s="89"/>
      <c r="D10" s="89"/>
      <c r="E10" s="89"/>
      <c r="F10" s="89"/>
      <c r="G10" s="89"/>
      <c r="H10" s="89"/>
      <c r="I10" s="89"/>
      <c r="J10" s="89"/>
      <c r="K10" s="89"/>
      <c r="L10" s="89"/>
      <c r="M10" s="89"/>
      <c r="N10" s="89"/>
      <c r="O10" s="90"/>
      <c r="U10" s="82" t="s">
        <v>397</v>
      </c>
      <c r="V10" s="82" t="s">
        <v>373</v>
      </c>
      <c r="W10" s="82" t="s">
        <v>398</v>
      </c>
      <c r="X10" s="82" t="s">
        <v>399</v>
      </c>
    </row>
    <row r="11" spans="2:24">
      <c r="B11" s="88"/>
      <c r="C11" s="89"/>
      <c r="D11" s="89"/>
      <c r="E11" s="89"/>
      <c r="F11" s="91"/>
      <c r="G11" s="89"/>
      <c r="H11" s="89"/>
      <c r="I11" s="89"/>
      <c r="J11" s="92"/>
      <c r="K11" s="89"/>
      <c r="L11" s="89"/>
      <c r="M11" s="92"/>
      <c r="N11" s="92"/>
      <c r="O11" s="90"/>
      <c r="U11" s="82" t="s">
        <v>400</v>
      </c>
      <c r="V11" s="82" t="s">
        <v>401</v>
      </c>
      <c r="W11" s="82" t="s">
        <v>402</v>
      </c>
      <c r="X11" s="82" t="s">
        <v>403</v>
      </c>
    </row>
    <row r="12" spans="2:24" ht="18" customHeight="1">
      <c r="B12" s="88"/>
      <c r="C12" s="89"/>
      <c r="D12" s="89"/>
      <c r="E12" s="89"/>
      <c r="F12" s="91"/>
      <c r="G12" s="89"/>
      <c r="H12" s="89"/>
      <c r="I12" s="89"/>
      <c r="J12" s="93"/>
      <c r="K12" s="89"/>
      <c r="L12" s="89"/>
      <c r="M12" s="92"/>
      <c r="N12" s="92"/>
      <c r="O12" s="90"/>
      <c r="U12" s="82" t="s">
        <v>404</v>
      </c>
      <c r="V12" s="82" t="s">
        <v>373</v>
      </c>
      <c r="W12" s="82" t="s">
        <v>405</v>
      </c>
      <c r="X12" s="82" t="s">
        <v>406</v>
      </c>
    </row>
    <row r="13" spans="2:24">
      <c r="B13" s="94"/>
      <c r="C13" s="89"/>
      <c r="D13" s="89"/>
      <c r="E13" s="89"/>
      <c r="F13" s="95"/>
      <c r="G13" s="89"/>
      <c r="H13" s="89"/>
      <c r="I13" s="89"/>
      <c r="J13" s="91"/>
      <c r="K13" s="89"/>
      <c r="L13" s="89"/>
      <c r="M13" s="96"/>
      <c r="N13" s="96"/>
      <c r="O13" s="90"/>
      <c r="U13" s="82" t="s">
        <v>407</v>
      </c>
      <c r="V13" s="82" t="s">
        <v>408</v>
      </c>
      <c r="W13" s="82" t="s">
        <v>409</v>
      </c>
      <c r="X13" s="82" t="s">
        <v>410</v>
      </c>
    </row>
    <row r="14" spans="2:24" ht="15.75" thickBot="1">
      <c r="B14" s="97"/>
      <c r="C14" s="98"/>
      <c r="D14" s="98"/>
      <c r="E14" s="98"/>
      <c r="F14" s="99"/>
      <c r="G14" s="98"/>
      <c r="H14" s="98"/>
      <c r="I14" s="98"/>
      <c r="J14" s="100"/>
      <c r="K14" s="101"/>
      <c r="L14" s="101"/>
      <c r="M14" s="102"/>
      <c r="N14" s="102"/>
      <c r="O14" s="104"/>
      <c r="U14" s="82" t="s">
        <v>411</v>
      </c>
      <c r="V14" s="82" t="s">
        <v>412</v>
      </c>
      <c r="W14" s="82" t="s">
        <v>413</v>
      </c>
      <c r="X14" s="82" t="s">
        <v>414</v>
      </c>
    </row>
    <row r="15" spans="2:24">
      <c r="B15" s="105"/>
      <c r="C15" s="105"/>
      <c r="D15" s="105"/>
      <c r="E15" s="105"/>
      <c r="F15" s="106"/>
      <c r="G15" s="105"/>
      <c r="H15" s="105"/>
      <c r="I15" s="105"/>
      <c r="J15" s="107"/>
      <c r="K15" s="108"/>
      <c r="L15" s="108"/>
      <c r="M15" s="109"/>
      <c r="N15" s="109"/>
      <c r="U15" s="82" t="s">
        <v>415</v>
      </c>
      <c r="V15" s="82" t="s">
        <v>416</v>
      </c>
      <c r="W15" s="82" t="s">
        <v>417</v>
      </c>
      <c r="X15" s="82" t="s">
        <v>418</v>
      </c>
    </row>
    <row r="16" spans="2:24">
      <c r="B16" s="110"/>
      <c r="C16" s="110"/>
      <c r="D16" s="110"/>
      <c r="E16" s="111"/>
      <c r="F16" s="110"/>
      <c r="G16" s="110"/>
      <c r="H16" s="110"/>
      <c r="I16" s="110"/>
      <c r="J16" s="110"/>
      <c r="K16" s="112"/>
      <c r="L16" s="112"/>
      <c r="M16" s="112"/>
      <c r="N16" s="112"/>
      <c r="U16" s="82" t="s">
        <v>419</v>
      </c>
      <c r="V16" s="82" t="s">
        <v>420</v>
      </c>
      <c r="W16" s="82" t="s">
        <v>421</v>
      </c>
      <c r="X16" s="82" t="s">
        <v>422</v>
      </c>
    </row>
    <row r="17" spans="2:24">
      <c r="B17" s="110"/>
      <c r="C17" s="110"/>
      <c r="D17" s="110"/>
      <c r="E17" s="111"/>
      <c r="F17" s="110"/>
      <c r="G17" s="110"/>
      <c r="H17" s="110"/>
      <c r="I17" s="110"/>
      <c r="J17" s="110"/>
      <c r="K17" s="112"/>
      <c r="L17" s="112"/>
      <c r="M17" s="112"/>
      <c r="N17" s="112"/>
      <c r="U17" s="82" t="s">
        <v>423</v>
      </c>
      <c r="V17" s="82" t="s">
        <v>424</v>
      </c>
      <c r="W17" s="82" t="s">
        <v>425</v>
      </c>
      <c r="X17" s="82" t="s">
        <v>426</v>
      </c>
    </row>
    <row r="18" spans="2:24">
      <c r="U18" s="82" t="s">
        <v>427</v>
      </c>
      <c r="V18" s="82" t="s">
        <v>424</v>
      </c>
      <c r="W18" s="82" t="s">
        <v>428</v>
      </c>
      <c r="X18" s="82" t="s">
        <v>429</v>
      </c>
    </row>
    <row r="19" spans="2:24">
      <c r="U19" s="82" t="s">
        <v>430</v>
      </c>
      <c r="V19" s="82" t="s">
        <v>431</v>
      </c>
      <c r="W19" s="82" t="s">
        <v>432</v>
      </c>
      <c r="X19" s="82" t="s">
        <v>433</v>
      </c>
    </row>
    <row r="20" spans="2:24">
      <c r="U20" s="82" t="s">
        <v>434</v>
      </c>
      <c r="V20" s="82" t="s">
        <v>431</v>
      </c>
      <c r="W20" s="82" t="s">
        <v>435</v>
      </c>
      <c r="X20" s="82" t="s">
        <v>436</v>
      </c>
    </row>
    <row r="21" spans="2:24">
      <c r="U21" s="82" t="s">
        <v>437</v>
      </c>
      <c r="V21" s="82" t="s">
        <v>408</v>
      </c>
      <c r="W21" s="82" t="s">
        <v>438</v>
      </c>
      <c r="X21" s="82" t="s">
        <v>439</v>
      </c>
    </row>
    <row r="22" spans="2:24">
      <c r="U22" s="82" t="s">
        <v>440</v>
      </c>
      <c r="V22" s="82" t="s">
        <v>441</v>
      </c>
      <c r="W22" s="82" t="s">
        <v>442</v>
      </c>
      <c r="X22" s="82" t="s">
        <v>443</v>
      </c>
    </row>
    <row r="23" spans="2:24">
      <c r="U23" s="82" t="s">
        <v>444</v>
      </c>
      <c r="V23" s="82" t="s">
        <v>445</v>
      </c>
      <c r="W23" s="82" t="s">
        <v>446</v>
      </c>
      <c r="X23" s="82" t="s">
        <v>447</v>
      </c>
    </row>
    <row r="24" spans="2:24">
      <c r="U24" s="82" t="s">
        <v>448</v>
      </c>
      <c r="V24" s="82" t="s">
        <v>449</v>
      </c>
      <c r="W24" s="82" t="s">
        <v>450</v>
      </c>
      <c r="X24" s="82" t="s">
        <v>451</v>
      </c>
    </row>
    <row r="25" spans="2:24">
      <c r="U25" s="82" t="s">
        <v>452</v>
      </c>
      <c r="V25" s="82" t="s">
        <v>449</v>
      </c>
      <c r="W25" s="82" t="s">
        <v>453</v>
      </c>
      <c r="X25" s="82" t="s">
        <v>443</v>
      </c>
    </row>
    <row r="26" spans="2:24">
      <c r="V26" s="82" t="s">
        <v>454</v>
      </c>
      <c r="W26" s="82" t="s">
        <v>455</v>
      </c>
      <c r="X26" s="82" t="s">
        <v>443</v>
      </c>
    </row>
    <row r="27" spans="2:24">
      <c r="W27" s="82" t="s">
        <v>456</v>
      </c>
      <c r="X27" s="82" t="s">
        <v>457</v>
      </c>
    </row>
    <row r="28" spans="2:24">
      <c r="W28" s="82" t="s">
        <v>458</v>
      </c>
      <c r="X28" s="82" t="s">
        <v>459</v>
      </c>
    </row>
    <row r="29" spans="2:24">
      <c r="W29" s="82" t="s">
        <v>460</v>
      </c>
      <c r="X29" s="82" t="s">
        <v>461</v>
      </c>
    </row>
    <row r="30" spans="2:24">
      <c r="W30" s="82" t="s">
        <v>462</v>
      </c>
    </row>
    <row r="31" spans="2:24">
      <c r="W31" s="82" t="s">
        <v>463</v>
      </c>
    </row>
    <row r="32" spans="2:24">
      <c r="W32" s="82" t="s">
        <v>464</v>
      </c>
    </row>
    <row r="33" spans="23:23">
      <c r="W33" s="82" t="s">
        <v>465</v>
      </c>
    </row>
    <row r="34" spans="23:23">
      <c r="W34" s="82" t="s">
        <v>466</v>
      </c>
    </row>
    <row r="35" spans="23:23">
      <c r="W35" s="82" t="s">
        <v>467</v>
      </c>
    </row>
  </sheetData>
  <mergeCells count="1">
    <mergeCell ref="B2:O2"/>
  </mergeCells>
  <dataValidations count="5">
    <dataValidation type="list" allowBlank="1" showInputMessage="1" showErrorMessage="1" sqref="M4:M8 N5:N8" xr:uid="{98FA933B-DB3C-4905-95F5-35444D6FD2F9}">
      <formula1>$X$4:$X$29</formula1>
    </dataValidation>
    <dataValidation type="list" allowBlank="1" showInputMessage="1" showErrorMessage="1" sqref="J4:J8" xr:uid="{57A9DFCE-F1A0-4C28-AB0A-CCCBFFBBB2AF}">
      <formula1>$U$4:$U$25</formula1>
    </dataValidation>
    <dataValidation type="list" allowBlank="1" showInputMessage="1" showErrorMessage="1" sqref="I4:I7" xr:uid="{685FD89A-A1FF-406D-9FBB-413E3412FC5F}">
      <formula1>$T$4:$T$11</formula1>
    </dataValidation>
    <dataValidation type="list" allowBlank="1" showInputMessage="1" showErrorMessage="1" sqref="L4" xr:uid="{81EC9E63-F79F-4F9F-9B0C-8DB386FD5863}">
      <formula1>$W$4:$W$35</formula1>
    </dataValidation>
    <dataValidation type="list" allowBlank="1" showInputMessage="1" showErrorMessage="1" sqref="K4" xr:uid="{6CF621C9-02C8-4571-9FF1-5D1AF1BE2809}">
      <formula1>$V$4:$V$26</formula1>
    </dataValidation>
  </dataValidations>
  <pageMargins left="0.7" right="0.7" top="0.75" bottom="0.75" header="0.3" footer="0.3"/>
  <pageSetup paperSize="9"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21E3B-1231-41DA-A882-60CA25069596}">
  <sheetPr>
    <tabColor rgb="FF00B0F0"/>
  </sheetPr>
  <dimension ref="A1:XEY19"/>
  <sheetViews>
    <sheetView workbookViewId="0">
      <selection activeCell="B5" sqref="B5:H6"/>
    </sheetView>
  </sheetViews>
  <sheetFormatPr defaultColWidth="9" defaultRowHeight="15"/>
  <cols>
    <col min="1" max="1" width="1.7109375" style="65" customWidth="1"/>
    <col min="2" max="2" width="7.28515625" style="65" customWidth="1"/>
    <col min="3" max="3" width="9.5703125" style="65" customWidth="1"/>
    <col min="4" max="4" width="8.42578125" style="65" customWidth="1"/>
    <col min="5" max="5" width="10.42578125" style="65" customWidth="1"/>
    <col min="6" max="6" width="11.140625" style="65" customWidth="1"/>
    <col min="7" max="7" width="13.7109375" style="65" customWidth="1"/>
    <col min="8" max="8" width="9.28515625" style="65" customWidth="1"/>
    <col min="9" max="9" width="17.7109375" style="65" customWidth="1"/>
    <col min="10" max="10" width="15.140625" style="65" customWidth="1"/>
    <col min="11" max="11" width="14.42578125" style="65" customWidth="1"/>
    <col min="12" max="12" width="15.85546875" style="65" customWidth="1"/>
    <col min="13" max="13" width="14.7109375" style="65" customWidth="1"/>
    <col min="14" max="14" width="11.28515625" style="65" customWidth="1"/>
    <col min="15" max="19" width="9" style="65"/>
    <col min="20" max="20" width="29.42578125" style="66" customWidth="1"/>
    <col min="21" max="16379" width="9" style="65"/>
    <col min="16380" max="16384" width="9" style="128"/>
  </cols>
  <sheetData>
    <row r="1" spans="2:20" ht="8.25" customHeight="1" thickBot="1"/>
    <row r="2" spans="2:20" ht="30.75" customHeight="1">
      <c r="B2" s="253" t="s">
        <v>346</v>
      </c>
      <c r="C2" s="254"/>
      <c r="D2" s="254"/>
      <c r="E2" s="254"/>
      <c r="F2" s="254"/>
      <c r="G2" s="254"/>
      <c r="H2" s="254"/>
      <c r="I2" s="254"/>
      <c r="J2" s="254"/>
      <c r="K2" s="254"/>
      <c r="L2" s="254"/>
      <c r="M2" s="254"/>
      <c r="N2" s="255"/>
    </row>
    <row r="3" spans="2:20" s="74" customFormat="1" ht="49.5" customHeight="1">
      <c r="B3" s="67" t="s">
        <v>154</v>
      </c>
      <c r="C3" s="68" t="s">
        <v>274</v>
      </c>
      <c r="D3" s="68" t="s">
        <v>160</v>
      </c>
      <c r="E3" s="68" t="s">
        <v>158</v>
      </c>
      <c r="F3" s="68" t="s">
        <v>153</v>
      </c>
      <c r="G3" s="68" t="s">
        <v>155</v>
      </c>
      <c r="H3" s="68" t="s">
        <v>159</v>
      </c>
      <c r="I3" s="68" t="s">
        <v>347</v>
      </c>
      <c r="J3" s="69" t="s">
        <v>348</v>
      </c>
      <c r="K3" s="69" t="s">
        <v>349</v>
      </c>
      <c r="L3" s="70" t="s">
        <v>350</v>
      </c>
      <c r="M3" s="71" t="s">
        <v>351</v>
      </c>
      <c r="N3" s="73" t="s">
        <v>352</v>
      </c>
      <c r="T3" s="75"/>
    </row>
    <row r="4" spans="2:20" s="82" customFormat="1" ht="18" customHeight="1">
      <c r="B4" s="76">
        <v>45102</v>
      </c>
      <c r="C4" s="77" t="s">
        <v>282</v>
      </c>
      <c r="D4" s="77" t="s">
        <v>283</v>
      </c>
      <c r="E4" s="77" t="s">
        <v>284</v>
      </c>
      <c r="F4" s="77" t="s">
        <v>285</v>
      </c>
      <c r="G4" s="77" t="s">
        <v>286</v>
      </c>
      <c r="H4" s="77" t="s">
        <v>287</v>
      </c>
      <c r="I4" s="77"/>
      <c r="J4" s="78"/>
      <c r="K4" s="79"/>
      <c r="L4" s="79"/>
      <c r="M4" s="79"/>
      <c r="N4" s="81"/>
      <c r="T4" s="66"/>
    </row>
    <row r="5" spans="2:20" s="82" customFormat="1" ht="18" customHeight="1">
      <c r="B5" s="76"/>
      <c r="C5" s="77"/>
      <c r="D5" s="77"/>
      <c r="E5" s="77"/>
      <c r="F5" s="77"/>
      <c r="G5" s="77"/>
      <c r="H5" s="77"/>
      <c r="I5" s="77"/>
      <c r="J5" s="78"/>
      <c r="K5" s="77"/>
      <c r="L5" s="79"/>
      <c r="M5" s="79"/>
      <c r="N5" s="81"/>
      <c r="T5" s="66"/>
    </row>
    <row r="6" spans="2:20" s="82" customFormat="1" ht="18" customHeight="1">
      <c r="B6" s="76"/>
      <c r="C6" s="77"/>
      <c r="D6" s="77"/>
      <c r="E6" s="77"/>
      <c r="F6" s="77"/>
      <c r="G6" s="77"/>
      <c r="H6" s="77"/>
      <c r="I6" s="77"/>
      <c r="J6" s="78"/>
      <c r="K6" s="77"/>
      <c r="L6" s="79"/>
      <c r="M6" s="79"/>
      <c r="N6" s="81"/>
      <c r="T6" s="66"/>
    </row>
    <row r="7" spans="2:20" s="82" customFormat="1" ht="18" customHeight="1">
      <c r="B7" s="76"/>
      <c r="C7" s="77"/>
      <c r="D7" s="77"/>
      <c r="E7" s="77"/>
      <c r="F7" s="77"/>
      <c r="G7" s="77"/>
      <c r="H7" s="77"/>
      <c r="I7" s="77"/>
      <c r="J7" s="78"/>
      <c r="K7" s="77"/>
      <c r="L7" s="79"/>
      <c r="M7" s="79"/>
      <c r="N7" s="127"/>
      <c r="T7" s="66"/>
    </row>
    <row r="8" spans="2:20" s="82" customFormat="1" ht="18" customHeight="1">
      <c r="B8" s="76"/>
      <c r="C8" s="77"/>
      <c r="D8" s="77"/>
      <c r="E8" s="77"/>
      <c r="F8" s="77"/>
      <c r="G8" s="77"/>
      <c r="H8" s="77"/>
      <c r="I8" s="77"/>
      <c r="J8" s="78"/>
      <c r="K8" s="77"/>
      <c r="L8" s="79"/>
      <c r="M8" s="79"/>
      <c r="N8" s="127"/>
      <c r="T8" s="66"/>
    </row>
    <row r="9" spans="2:20" s="82" customFormat="1" ht="18" customHeight="1">
      <c r="B9" s="84"/>
      <c r="C9" s="77"/>
      <c r="D9" s="77"/>
      <c r="E9" s="77"/>
      <c r="F9" s="77"/>
      <c r="G9" s="77"/>
      <c r="H9" s="77"/>
      <c r="I9" s="77"/>
      <c r="J9" s="77"/>
      <c r="K9" s="83"/>
      <c r="L9" s="77"/>
      <c r="M9" s="77"/>
      <c r="N9" s="86"/>
      <c r="T9" s="66"/>
    </row>
    <row r="10" spans="2:20" s="82" customFormat="1" ht="18" customHeight="1">
      <c r="B10" s="84"/>
      <c r="C10" s="77"/>
      <c r="D10" s="77"/>
      <c r="E10" s="77"/>
      <c r="F10" s="77"/>
      <c r="G10" s="77"/>
      <c r="H10" s="77"/>
      <c r="I10" s="77"/>
      <c r="J10" s="77"/>
      <c r="K10" s="83"/>
      <c r="L10" s="83"/>
      <c r="M10" s="77"/>
      <c r="N10" s="87"/>
      <c r="T10" s="66"/>
    </row>
    <row r="11" spans="2:20">
      <c r="B11" s="88"/>
      <c r="C11" s="89"/>
      <c r="D11" s="89"/>
      <c r="E11" s="89"/>
      <c r="F11" s="89"/>
      <c r="G11" s="89"/>
      <c r="H11" s="89"/>
      <c r="I11" s="89"/>
      <c r="J11" s="89"/>
      <c r="K11" s="89"/>
      <c r="L11" s="89"/>
      <c r="M11" s="89"/>
      <c r="N11" s="90"/>
    </row>
    <row r="12" spans="2:20">
      <c r="B12" s="88"/>
      <c r="C12" s="89"/>
      <c r="D12" s="89"/>
      <c r="E12" s="89"/>
      <c r="F12" s="89"/>
      <c r="G12" s="89"/>
      <c r="H12" s="89"/>
      <c r="I12" s="89"/>
      <c r="J12" s="89"/>
      <c r="K12" s="89"/>
      <c r="L12" s="89"/>
      <c r="M12" s="89"/>
      <c r="N12" s="90"/>
    </row>
    <row r="13" spans="2:20">
      <c r="B13" s="88"/>
      <c r="C13" s="89"/>
      <c r="D13" s="89"/>
      <c r="E13" s="89"/>
      <c r="F13" s="91"/>
      <c r="G13" s="89"/>
      <c r="H13" s="89"/>
      <c r="I13" s="89"/>
      <c r="J13" s="92"/>
      <c r="K13" s="89"/>
      <c r="L13" s="89"/>
      <c r="M13" s="92"/>
      <c r="N13" s="90"/>
    </row>
    <row r="14" spans="2:20" ht="18" customHeight="1">
      <c r="B14" s="88"/>
      <c r="C14" s="89"/>
      <c r="D14" s="89"/>
      <c r="E14" s="89"/>
      <c r="F14" s="91"/>
      <c r="G14" s="89"/>
      <c r="H14" s="89"/>
      <c r="I14" s="89"/>
      <c r="J14" s="93"/>
      <c r="K14" s="89"/>
      <c r="L14" s="89"/>
      <c r="M14" s="92"/>
      <c r="N14" s="90"/>
    </row>
    <row r="15" spans="2:20">
      <c r="B15" s="94"/>
      <c r="C15" s="89"/>
      <c r="D15" s="89"/>
      <c r="E15" s="89"/>
      <c r="F15" s="95"/>
      <c r="G15" s="89"/>
      <c r="H15" s="89"/>
      <c r="I15" s="89"/>
      <c r="J15" s="91"/>
      <c r="K15" s="89"/>
      <c r="L15" s="89"/>
      <c r="M15" s="96"/>
      <c r="N15" s="90"/>
    </row>
    <row r="16" spans="2:20" ht="15.75" thickBot="1">
      <c r="B16" s="97"/>
      <c r="C16" s="98"/>
      <c r="D16" s="98"/>
      <c r="E16" s="98"/>
      <c r="F16" s="99"/>
      <c r="G16" s="98"/>
      <c r="H16" s="98"/>
      <c r="I16" s="98"/>
      <c r="J16" s="100"/>
      <c r="K16" s="101"/>
      <c r="L16" s="101"/>
      <c r="M16" s="102"/>
      <c r="N16" s="104"/>
    </row>
    <row r="17" spans="2:13">
      <c r="B17" s="105"/>
      <c r="C17" s="105"/>
      <c r="D17" s="105"/>
      <c r="E17" s="105"/>
      <c r="F17" s="106"/>
      <c r="G17" s="105"/>
      <c r="H17" s="105"/>
      <c r="I17" s="105"/>
      <c r="J17" s="107"/>
      <c r="K17" s="108"/>
      <c r="L17" s="108"/>
      <c r="M17" s="109"/>
    </row>
    <row r="18" spans="2:13">
      <c r="B18" s="110"/>
      <c r="C18" s="110"/>
      <c r="D18" s="110"/>
      <c r="E18" s="111"/>
      <c r="F18" s="110"/>
      <c r="G18" s="110"/>
      <c r="H18" s="110"/>
      <c r="I18" s="110"/>
      <c r="J18" s="110"/>
      <c r="K18" s="112"/>
      <c r="L18" s="112"/>
      <c r="M18" s="112"/>
    </row>
    <row r="19" spans="2:13">
      <c r="B19" s="110"/>
      <c r="C19" s="110"/>
      <c r="D19" s="110"/>
      <c r="E19" s="111"/>
      <c r="F19" s="110"/>
      <c r="G19" s="110"/>
      <c r="H19" s="110"/>
      <c r="I19" s="110"/>
      <c r="J19" s="110"/>
      <c r="K19" s="112"/>
      <c r="L19" s="112"/>
      <c r="M19" s="112"/>
    </row>
  </sheetData>
  <mergeCells count="1">
    <mergeCell ref="B2:N2"/>
  </mergeCells>
  <pageMargins left="0.7" right="0.7" top="0.75" bottom="0.75" header="0.3" footer="0.3"/>
  <pageSetup paperSize="9"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3D23E-1184-4032-97BE-7571FA8218ED}">
  <sheetPr>
    <tabColor theme="9"/>
  </sheetPr>
  <dimension ref="A1:XEY17"/>
  <sheetViews>
    <sheetView workbookViewId="0">
      <selection activeCell="D4" sqref="D4:M13"/>
    </sheetView>
  </sheetViews>
  <sheetFormatPr defaultColWidth="9" defaultRowHeight="15"/>
  <cols>
    <col min="1" max="1" width="1.7109375" style="65" customWidth="1"/>
    <col min="2" max="2" width="7.28515625" style="65" customWidth="1"/>
    <col min="3" max="3" width="9.5703125" style="65" customWidth="1"/>
    <col min="4" max="4" width="8.42578125" style="65" customWidth="1"/>
    <col min="5" max="5" width="10.42578125" style="65" customWidth="1"/>
    <col min="6" max="6" width="11.140625" style="65" customWidth="1"/>
    <col min="7" max="7" width="13.7109375" style="65" customWidth="1"/>
    <col min="8" max="8" width="9.28515625" style="65" customWidth="1"/>
    <col min="9" max="9" width="14.85546875" style="65" customWidth="1"/>
    <col min="10" max="10" width="17.140625" style="65" customWidth="1"/>
    <col min="11" max="11" width="17.28515625" style="65" customWidth="1"/>
    <col min="12" max="12" width="16" style="65" customWidth="1"/>
    <col min="13" max="13" width="12.7109375" style="65" customWidth="1"/>
    <col min="14" max="14" width="11.28515625" style="65" customWidth="1"/>
    <col min="15" max="18" width="9" style="65"/>
    <col min="19" max="19" width="15.28515625" style="66" customWidth="1"/>
    <col min="20" max="23" width="15.28515625" style="82" customWidth="1"/>
    <col min="24" max="16379" width="9" style="65"/>
    <col min="16380" max="16384" width="9" style="128"/>
  </cols>
  <sheetData>
    <row r="1" spans="2:19" ht="8.25" customHeight="1" thickBot="1"/>
    <row r="2" spans="2:19" ht="30.75" customHeight="1">
      <c r="B2" s="253" t="s">
        <v>521</v>
      </c>
      <c r="C2" s="254"/>
      <c r="D2" s="254"/>
      <c r="E2" s="254"/>
      <c r="F2" s="254"/>
      <c r="G2" s="254"/>
      <c r="H2" s="254"/>
      <c r="I2" s="254"/>
      <c r="J2" s="254"/>
      <c r="K2" s="254"/>
      <c r="L2" s="254"/>
      <c r="M2" s="254"/>
      <c r="N2" s="255"/>
    </row>
    <row r="3" spans="2:19" s="74" customFormat="1" ht="49.5" customHeight="1">
      <c r="B3" s="67" t="s">
        <v>154</v>
      </c>
      <c r="C3" s="68" t="s">
        <v>274</v>
      </c>
      <c r="D3" s="68" t="s">
        <v>160</v>
      </c>
      <c r="E3" s="68" t="s">
        <v>158</v>
      </c>
      <c r="F3" s="68" t="s">
        <v>153</v>
      </c>
      <c r="G3" s="68" t="s">
        <v>155</v>
      </c>
      <c r="H3" s="68" t="s">
        <v>159</v>
      </c>
      <c r="I3" s="68" t="s">
        <v>318</v>
      </c>
      <c r="J3" s="69" t="s">
        <v>277</v>
      </c>
      <c r="K3" s="70" t="s">
        <v>278</v>
      </c>
      <c r="L3" s="71" t="s">
        <v>279</v>
      </c>
      <c r="M3" s="69" t="s">
        <v>161</v>
      </c>
      <c r="N3" s="73"/>
      <c r="S3" s="75" t="s">
        <v>522</v>
      </c>
    </row>
    <row r="4" spans="2:19" s="82" customFormat="1" ht="18" customHeight="1">
      <c r="B4" s="76">
        <v>45102</v>
      </c>
      <c r="C4" s="77" t="s">
        <v>282</v>
      </c>
      <c r="D4" s="77" t="s">
        <v>283</v>
      </c>
      <c r="E4" s="77" t="s">
        <v>284</v>
      </c>
      <c r="F4" s="77" t="s">
        <v>285</v>
      </c>
      <c r="G4" s="77" t="s">
        <v>286</v>
      </c>
      <c r="H4" s="77" t="s">
        <v>287</v>
      </c>
      <c r="I4" s="130" t="s">
        <v>322</v>
      </c>
      <c r="J4" s="77">
        <v>434</v>
      </c>
      <c r="K4" s="79">
        <v>334</v>
      </c>
      <c r="L4" s="79" t="s">
        <v>523</v>
      </c>
      <c r="M4" s="131">
        <v>5</v>
      </c>
      <c r="N4" s="81"/>
      <c r="S4" s="75" t="s">
        <v>524</v>
      </c>
    </row>
    <row r="5" spans="2:19" s="82" customFormat="1" ht="18" customHeight="1">
      <c r="B5" s="76">
        <v>45102</v>
      </c>
      <c r="C5" s="77" t="s">
        <v>282</v>
      </c>
      <c r="D5" s="77" t="s">
        <v>283</v>
      </c>
      <c r="E5" s="77" t="s">
        <v>284</v>
      </c>
      <c r="F5" s="77" t="s">
        <v>285</v>
      </c>
      <c r="G5" s="77" t="s">
        <v>286</v>
      </c>
      <c r="H5" s="77" t="s">
        <v>287</v>
      </c>
      <c r="I5" s="130" t="s">
        <v>324</v>
      </c>
      <c r="J5" s="77">
        <v>434</v>
      </c>
      <c r="K5" s="79">
        <v>334</v>
      </c>
      <c r="L5" s="79" t="s">
        <v>525</v>
      </c>
      <c r="M5" s="79">
        <v>4</v>
      </c>
      <c r="N5" s="81"/>
      <c r="S5" s="66" t="s">
        <v>526</v>
      </c>
    </row>
    <row r="6" spans="2:19" s="82" customFormat="1" ht="18" customHeight="1">
      <c r="B6" s="76">
        <v>45102</v>
      </c>
      <c r="C6" s="77" t="s">
        <v>282</v>
      </c>
      <c r="D6" s="77" t="s">
        <v>283</v>
      </c>
      <c r="E6" s="77" t="s">
        <v>284</v>
      </c>
      <c r="F6" s="77" t="s">
        <v>285</v>
      </c>
      <c r="G6" s="77" t="s">
        <v>286</v>
      </c>
      <c r="H6" s="77" t="s">
        <v>287</v>
      </c>
      <c r="I6" s="130" t="s">
        <v>326</v>
      </c>
      <c r="J6" s="77">
        <v>434</v>
      </c>
      <c r="K6" s="79">
        <v>334</v>
      </c>
      <c r="L6" s="79" t="s">
        <v>527</v>
      </c>
      <c r="M6" s="79">
        <v>6</v>
      </c>
      <c r="N6" s="81"/>
      <c r="S6" s="66" t="s">
        <v>528</v>
      </c>
    </row>
    <row r="7" spans="2:19" s="82" customFormat="1" ht="18" customHeight="1">
      <c r="B7" s="84"/>
      <c r="C7" s="77"/>
      <c r="D7" s="77"/>
      <c r="E7" s="77"/>
      <c r="F7" s="77"/>
      <c r="G7" s="77"/>
      <c r="H7" s="77"/>
      <c r="I7" s="77"/>
      <c r="J7" s="77"/>
      <c r="K7" s="79"/>
      <c r="L7" s="79"/>
      <c r="M7" s="77"/>
      <c r="N7" s="81"/>
      <c r="S7" s="66" t="s">
        <v>523</v>
      </c>
    </row>
    <row r="8" spans="2:19" s="82" customFormat="1" ht="18" customHeight="1">
      <c r="B8" s="84"/>
      <c r="C8" s="77"/>
      <c r="D8" s="77"/>
      <c r="E8" s="77"/>
      <c r="F8" s="77"/>
      <c r="G8" s="77"/>
      <c r="H8" s="77"/>
      <c r="I8" s="77"/>
      <c r="J8" s="77"/>
      <c r="K8" s="79"/>
      <c r="L8" s="77"/>
      <c r="M8" s="77"/>
      <c r="N8" s="87"/>
      <c r="S8" s="66" t="s">
        <v>529</v>
      </c>
    </row>
    <row r="9" spans="2:19">
      <c r="B9" s="88"/>
      <c r="C9" s="89"/>
      <c r="D9" s="89"/>
      <c r="E9" s="89"/>
      <c r="F9" s="89"/>
      <c r="G9" s="89"/>
      <c r="H9" s="89"/>
      <c r="I9" s="89"/>
      <c r="J9" s="89"/>
      <c r="K9" s="89"/>
      <c r="L9" s="89"/>
      <c r="M9" s="89"/>
      <c r="N9" s="90"/>
      <c r="S9" s="66" t="s">
        <v>527</v>
      </c>
    </row>
    <row r="10" spans="2:19">
      <c r="B10" s="88"/>
      <c r="C10" s="89"/>
      <c r="D10" s="89"/>
      <c r="E10" s="89"/>
      <c r="F10" s="89"/>
      <c r="G10" s="89"/>
      <c r="H10" s="89"/>
      <c r="I10" s="89"/>
      <c r="J10" s="89"/>
      <c r="K10" s="89"/>
      <c r="L10" s="89"/>
      <c r="M10" s="89"/>
      <c r="N10" s="90"/>
      <c r="S10" s="66" t="s">
        <v>530</v>
      </c>
    </row>
    <row r="11" spans="2:19">
      <c r="B11" s="88"/>
      <c r="C11" s="89"/>
      <c r="D11" s="89"/>
      <c r="E11" s="89"/>
      <c r="F11" s="91"/>
      <c r="G11" s="89"/>
      <c r="H11" s="89"/>
      <c r="I11" s="89"/>
      <c r="J11" s="89"/>
      <c r="K11" s="92"/>
      <c r="L11" s="89"/>
      <c r="M11" s="89"/>
      <c r="N11" s="90"/>
      <c r="S11" s="66" t="s">
        <v>525</v>
      </c>
    </row>
    <row r="12" spans="2:19" ht="18" customHeight="1">
      <c r="B12" s="88"/>
      <c r="C12" s="89"/>
      <c r="D12" s="89"/>
      <c r="E12" s="89"/>
      <c r="F12" s="91"/>
      <c r="G12" s="89"/>
      <c r="H12" s="89"/>
      <c r="I12" s="89"/>
      <c r="J12" s="89"/>
      <c r="K12" s="93"/>
      <c r="L12" s="89"/>
      <c r="M12" s="89"/>
      <c r="N12" s="90"/>
      <c r="S12" s="66" t="s">
        <v>531</v>
      </c>
    </row>
    <row r="13" spans="2:19">
      <c r="B13" s="94"/>
      <c r="C13" s="89"/>
      <c r="D13" s="89"/>
      <c r="E13" s="89"/>
      <c r="F13" s="95"/>
      <c r="G13" s="89"/>
      <c r="H13" s="89"/>
      <c r="I13" s="89"/>
      <c r="J13" s="89"/>
      <c r="K13" s="91"/>
      <c r="L13" s="89"/>
      <c r="M13" s="89"/>
      <c r="N13" s="90"/>
      <c r="S13" s="66" t="s">
        <v>532</v>
      </c>
    </row>
    <row r="14" spans="2:19" ht="15.75" thickBot="1">
      <c r="B14" s="97"/>
      <c r="C14" s="98"/>
      <c r="D14" s="98"/>
      <c r="E14" s="98"/>
      <c r="F14" s="99"/>
      <c r="G14" s="98"/>
      <c r="H14" s="98"/>
      <c r="I14" s="98"/>
      <c r="J14" s="98"/>
      <c r="K14" s="100"/>
      <c r="L14" s="101"/>
      <c r="M14" s="101"/>
      <c r="N14" s="104"/>
    </row>
    <row r="15" spans="2:19">
      <c r="B15" s="105"/>
      <c r="C15" s="105"/>
      <c r="D15" s="105"/>
      <c r="E15" s="105"/>
      <c r="F15" s="106"/>
      <c r="G15" s="105"/>
      <c r="H15" s="105"/>
      <c r="I15" s="105"/>
      <c r="J15" s="105"/>
      <c r="K15" s="107"/>
      <c r="L15" s="108"/>
      <c r="M15" s="108"/>
    </row>
    <row r="16" spans="2:19">
      <c r="B16" s="110"/>
      <c r="C16" s="110"/>
      <c r="D16" s="110"/>
      <c r="E16" s="111"/>
      <c r="F16" s="110"/>
      <c r="G16" s="110"/>
      <c r="H16" s="110"/>
      <c r="I16" s="110"/>
      <c r="J16" s="110"/>
      <c r="K16" s="110"/>
      <c r="L16" s="112"/>
      <c r="M16" s="112"/>
    </row>
    <row r="17" spans="2:13">
      <c r="B17" s="110"/>
      <c r="C17" s="110"/>
      <c r="D17" s="110"/>
      <c r="E17" s="111"/>
      <c r="F17" s="110"/>
      <c r="G17" s="110"/>
      <c r="H17" s="110"/>
      <c r="I17" s="110"/>
      <c r="J17" s="110"/>
      <c r="K17" s="110"/>
      <c r="L17" s="112"/>
      <c r="M17" s="112"/>
    </row>
  </sheetData>
  <mergeCells count="1">
    <mergeCell ref="B2:N2"/>
  </mergeCells>
  <dataValidations count="1">
    <dataValidation type="list" allowBlank="1" showInputMessage="1" showErrorMessage="1" sqref="L4:L7" xr:uid="{92625756-A425-4475-A74C-680E74324F84}">
      <formula1>$S$4:$S$24</formula1>
    </dataValidation>
  </dataValidations>
  <pageMargins left="0.7" right="0.7" top="0.75" bottom="0.75" header="0.3" footer="0.3"/>
  <pageSetup paperSize="9"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C95C1-068A-4053-BA9C-B008C7873FD7}">
  <dimension ref="A1:H29"/>
  <sheetViews>
    <sheetView view="pageBreakPreview" topLeftCell="B1" zoomScale="60" zoomScaleNormal="68" workbookViewId="0">
      <selection activeCell="C4" sqref="C4"/>
    </sheetView>
  </sheetViews>
  <sheetFormatPr defaultColWidth="9" defaultRowHeight="18.75"/>
  <cols>
    <col min="1" max="1" width="9.7109375" style="150" customWidth="1"/>
    <col min="2" max="2" width="30.85546875" style="150" customWidth="1"/>
    <col min="3" max="3" width="120.28515625" style="151" customWidth="1"/>
    <col min="4" max="4" width="22.85546875" style="128" customWidth="1"/>
    <col min="5" max="5" width="23" style="128" customWidth="1"/>
    <col min="6" max="6" width="21.28515625" style="128" customWidth="1"/>
    <col min="7" max="7" width="24.28515625" style="128" customWidth="1"/>
    <col min="8" max="8" width="9" style="128" hidden="1" customWidth="1"/>
    <col min="9" max="16384" width="9" style="128"/>
  </cols>
  <sheetData>
    <row r="1" spans="1:7" ht="44.1" customHeight="1">
      <c r="A1" s="269" t="s">
        <v>540</v>
      </c>
      <c r="B1" s="269"/>
      <c r="C1" s="269"/>
      <c r="D1" s="270"/>
      <c r="E1" s="270"/>
      <c r="F1" s="270"/>
      <c r="G1" s="270"/>
    </row>
    <row r="2" spans="1:7" ht="48.75" customHeight="1">
      <c r="A2" s="271" t="s">
        <v>541</v>
      </c>
      <c r="B2" s="271"/>
      <c r="C2" s="271"/>
      <c r="D2" s="272" t="s">
        <v>542</v>
      </c>
      <c r="E2" s="272"/>
      <c r="F2" s="272"/>
      <c r="G2" s="272"/>
    </row>
    <row r="3" spans="1:7" s="138" customFormat="1" ht="54" customHeight="1">
      <c r="A3" s="136" t="s">
        <v>197</v>
      </c>
      <c r="B3" s="137" t="s">
        <v>543</v>
      </c>
      <c r="C3" s="137" t="s">
        <v>544</v>
      </c>
      <c r="D3" s="135" t="s">
        <v>545</v>
      </c>
      <c r="E3" s="135" t="s">
        <v>545</v>
      </c>
      <c r="F3" s="135" t="s">
        <v>545</v>
      </c>
      <c r="G3" s="135" t="s">
        <v>545</v>
      </c>
    </row>
    <row r="4" spans="1:7" ht="63" customHeight="1">
      <c r="A4" s="273">
        <v>1</v>
      </c>
      <c r="B4" s="274" t="s">
        <v>546</v>
      </c>
      <c r="C4" s="139" t="s">
        <v>547</v>
      </c>
      <c r="D4" s="218">
        <v>0</v>
      </c>
      <c r="E4" s="218">
        <v>1</v>
      </c>
      <c r="F4" s="140"/>
      <c r="G4" s="140"/>
    </row>
    <row r="5" spans="1:7" ht="63" customHeight="1">
      <c r="A5" s="273"/>
      <c r="B5" s="274"/>
      <c r="C5" s="139" t="s">
        <v>548</v>
      </c>
      <c r="D5" s="140"/>
      <c r="E5" s="140"/>
      <c r="F5" s="140"/>
      <c r="G5" s="140"/>
    </row>
    <row r="6" spans="1:7" ht="63" customHeight="1">
      <c r="A6" s="273"/>
      <c r="B6" s="274"/>
      <c r="C6" s="139" t="s">
        <v>549</v>
      </c>
      <c r="D6" s="140"/>
      <c r="E6" s="140"/>
      <c r="F6" s="140"/>
      <c r="G6" s="140"/>
    </row>
    <row r="7" spans="1:7" ht="63" customHeight="1">
      <c r="A7" s="273"/>
      <c r="B7" s="274"/>
      <c r="C7" s="139" t="s">
        <v>550</v>
      </c>
      <c r="D7" s="140"/>
      <c r="E7" s="140"/>
      <c r="F7" s="140"/>
      <c r="G7" s="140"/>
    </row>
    <row r="8" spans="1:7" ht="63.75" customHeight="1">
      <c r="A8" s="265">
        <v>2</v>
      </c>
      <c r="B8" s="266" t="s">
        <v>551</v>
      </c>
      <c r="C8" s="141" t="s">
        <v>552</v>
      </c>
      <c r="D8" s="140"/>
      <c r="E8" s="140"/>
      <c r="F8" s="140"/>
      <c r="G8" s="140"/>
    </row>
    <row r="9" spans="1:7" ht="63.75" customHeight="1">
      <c r="A9" s="265"/>
      <c r="B9" s="266"/>
      <c r="C9" s="141" t="s">
        <v>553</v>
      </c>
      <c r="D9" s="140"/>
      <c r="E9" s="140"/>
      <c r="F9" s="140"/>
      <c r="G9" s="140"/>
    </row>
    <row r="10" spans="1:7" ht="63.75" customHeight="1">
      <c r="A10" s="265"/>
      <c r="B10" s="266"/>
      <c r="C10" s="141" t="s">
        <v>554</v>
      </c>
      <c r="D10" s="140"/>
      <c r="E10" s="140"/>
      <c r="F10" s="140"/>
      <c r="G10" s="140"/>
    </row>
    <row r="11" spans="1:7" ht="63.75" customHeight="1">
      <c r="A11" s="265"/>
      <c r="B11" s="266"/>
      <c r="C11" s="141" t="s">
        <v>555</v>
      </c>
      <c r="D11" s="140"/>
      <c r="E11" s="140"/>
      <c r="F11" s="140"/>
      <c r="G11" s="140"/>
    </row>
    <row r="12" spans="1:7" ht="69.75" customHeight="1">
      <c r="A12" s="267">
        <v>3</v>
      </c>
      <c r="B12" s="268" t="s">
        <v>556</v>
      </c>
      <c r="C12" s="142" t="s">
        <v>557</v>
      </c>
      <c r="D12" s="140"/>
      <c r="E12" s="140"/>
      <c r="F12" s="140"/>
      <c r="G12" s="140"/>
    </row>
    <row r="13" spans="1:7" ht="69.75" customHeight="1">
      <c r="A13" s="267"/>
      <c r="B13" s="268"/>
      <c r="C13" s="142" t="s">
        <v>558</v>
      </c>
      <c r="D13" s="140"/>
      <c r="E13" s="140"/>
      <c r="F13" s="140"/>
      <c r="G13" s="140"/>
    </row>
    <row r="14" spans="1:7" ht="69.75" customHeight="1">
      <c r="A14" s="267"/>
      <c r="B14" s="268"/>
      <c r="C14" s="142" t="s">
        <v>559</v>
      </c>
      <c r="D14" s="140"/>
      <c r="E14" s="140"/>
      <c r="F14" s="140"/>
      <c r="G14" s="140"/>
    </row>
    <row r="15" spans="1:7" ht="69.75" customHeight="1">
      <c r="A15" s="267"/>
      <c r="B15" s="268"/>
      <c r="C15" s="142" t="s">
        <v>560</v>
      </c>
      <c r="D15" s="140"/>
      <c r="E15" s="140"/>
      <c r="F15" s="140"/>
      <c r="G15" s="140"/>
    </row>
    <row r="16" spans="1:7" ht="69.75" customHeight="1">
      <c r="A16" s="267"/>
      <c r="B16" s="268"/>
      <c r="C16" s="142" t="s">
        <v>561</v>
      </c>
      <c r="D16" s="140"/>
      <c r="E16" s="140"/>
      <c r="F16" s="140"/>
      <c r="G16" s="140"/>
    </row>
    <row r="17" spans="1:7" ht="76.5" customHeight="1">
      <c r="A17" s="265">
        <v>4</v>
      </c>
      <c r="B17" s="266" t="s">
        <v>562</v>
      </c>
      <c r="C17" s="141" t="s">
        <v>563</v>
      </c>
      <c r="D17" s="140"/>
      <c r="E17" s="140"/>
      <c r="F17" s="140"/>
      <c r="G17" s="140"/>
    </row>
    <row r="18" spans="1:7" ht="67.5" customHeight="1">
      <c r="A18" s="265"/>
      <c r="B18" s="266"/>
      <c r="C18" s="141" t="s">
        <v>564</v>
      </c>
      <c r="D18" s="140"/>
      <c r="E18" s="140"/>
      <c r="F18" s="140"/>
      <c r="G18" s="140"/>
    </row>
    <row r="19" spans="1:7" ht="81" customHeight="1">
      <c r="A19" s="260">
        <v>5</v>
      </c>
      <c r="B19" s="262" t="s">
        <v>565</v>
      </c>
      <c r="C19" s="144" t="s">
        <v>566</v>
      </c>
      <c r="D19" s="140"/>
      <c r="E19" s="140"/>
      <c r="F19" s="140"/>
      <c r="G19" s="140"/>
    </row>
    <row r="20" spans="1:7" ht="81" customHeight="1">
      <c r="A20" s="261"/>
      <c r="B20" s="263"/>
      <c r="C20" s="144" t="s">
        <v>567</v>
      </c>
      <c r="D20" s="140"/>
      <c r="E20" s="140"/>
      <c r="F20" s="140"/>
      <c r="G20" s="140"/>
    </row>
    <row r="21" spans="1:7" ht="81" customHeight="1">
      <c r="A21" s="261"/>
      <c r="B21" s="263"/>
      <c r="C21" s="144" t="s">
        <v>568</v>
      </c>
      <c r="D21" s="140"/>
      <c r="E21" s="140"/>
      <c r="F21" s="140"/>
      <c r="G21" s="140"/>
    </row>
    <row r="22" spans="1:7" ht="81" customHeight="1">
      <c r="A22" s="261"/>
      <c r="B22" s="263"/>
      <c r="C22" s="145" t="s">
        <v>569</v>
      </c>
      <c r="D22" s="140"/>
      <c r="E22" s="140"/>
      <c r="F22" s="140"/>
      <c r="G22" s="140"/>
    </row>
    <row r="23" spans="1:7" ht="81" customHeight="1">
      <c r="A23" s="261"/>
      <c r="B23" s="263"/>
      <c r="C23" s="145" t="s">
        <v>570</v>
      </c>
      <c r="D23" s="140"/>
      <c r="E23" s="140"/>
      <c r="F23" s="140"/>
      <c r="G23" s="140"/>
    </row>
    <row r="24" spans="1:7" ht="81" customHeight="1">
      <c r="A24" s="261"/>
      <c r="B24" s="263"/>
      <c r="C24" s="144" t="s">
        <v>571</v>
      </c>
      <c r="D24" s="140"/>
      <c r="E24" s="140"/>
      <c r="F24" s="140"/>
      <c r="G24" s="140"/>
    </row>
    <row r="25" spans="1:7" ht="81" customHeight="1">
      <c r="A25" s="261"/>
      <c r="B25" s="263"/>
      <c r="C25" s="144" t="s">
        <v>572</v>
      </c>
      <c r="D25" s="140"/>
      <c r="E25" s="140"/>
      <c r="F25" s="140"/>
      <c r="G25" s="140"/>
    </row>
    <row r="26" spans="1:7" ht="81" customHeight="1">
      <c r="A26" s="261"/>
      <c r="B26" s="263"/>
      <c r="C26" s="144" t="s">
        <v>573</v>
      </c>
      <c r="D26" s="140"/>
      <c r="E26" s="140"/>
      <c r="F26" s="140"/>
      <c r="G26" s="140"/>
    </row>
    <row r="27" spans="1:7" ht="81" customHeight="1">
      <c r="A27" s="143">
        <v>6</v>
      </c>
      <c r="B27" s="146" t="s">
        <v>574</v>
      </c>
      <c r="C27" s="144" t="s">
        <v>575</v>
      </c>
      <c r="D27" s="140"/>
      <c r="E27" s="140"/>
      <c r="F27" s="140"/>
      <c r="G27" s="140"/>
    </row>
    <row r="28" spans="1:7" ht="30" customHeight="1">
      <c r="A28" s="264" t="s">
        <v>576</v>
      </c>
      <c r="B28" s="264"/>
      <c r="C28" s="264"/>
      <c r="D28" s="140"/>
      <c r="E28" s="140"/>
      <c r="F28" s="140"/>
      <c r="G28" s="140"/>
    </row>
    <row r="29" spans="1:7" ht="29.25" hidden="1" customHeight="1">
      <c r="A29" s="147"/>
      <c r="B29" s="148" t="s">
        <v>577</v>
      </c>
      <c r="C29" s="149" t="s">
        <v>578</v>
      </c>
    </row>
  </sheetData>
  <mergeCells count="15">
    <mergeCell ref="A1:C1"/>
    <mergeCell ref="D1:G1"/>
    <mergeCell ref="A2:C2"/>
    <mergeCell ref="D2:G2"/>
    <mergeCell ref="A4:A7"/>
    <mergeCell ref="B4:B7"/>
    <mergeCell ref="A19:A26"/>
    <mergeCell ref="B19:B26"/>
    <mergeCell ref="A28:C28"/>
    <mergeCell ref="A8:A11"/>
    <mergeCell ref="B8:B11"/>
    <mergeCell ref="A12:A16"/>
    <mergeCell ref="B12:B16"/>
    <mergeCell ref="A17:A18"/>
    <mergeCell ref="B17:B18"/>
  </mergeCells>
  <printOptions horizontalCentered="1"/>
  <pageMargins left="0" right="0" top="0" bottom="0" header="0" footer="0"/>
  <pageSetup paperSize="9" scale="4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7D21B-763C-40E1-BE65-F9346EFFAA6D}">
  <sheetPr>
    <tabColor theme="9"/>
  </sheetPr>
  <dimension ref="A1:AA31"/>
  <sheetViews>
    <sheetView zoomScaleNormal="100" workbookViewId="0">
      <selection activeCell="J5" sqref="J5"/>
    </sheetView>
  </sheetViews>
  <sheetFormatPr defaultColWidth="9.140625" defaultRowHeight="15"/>
  <cols>
    <col min="1" max="1" width="1.7109375" style="65" customWidth="1"/>
    <col min="2" max="2" width="7.28515625" style="65" customWidth="1"/>
    <col min="3" max="3" width="9.5703125" style="65" customWidth="1"/>
    <col min="4" max="4" width="10.5703125" style="65" customWidth="1"/>
    <col min="5" max="5" width="10.42578125" style="65" customWidth="1"/>
    <col min="6" max="6" width="13.5703125" style="65" customWidth="1"/>
    <col min="7" max="7" width="13.7109375" style="65" customWidth="1"/>
    <col min="8" max="8" width="14.140625" style="65" customWidth="1"/>
    <col min="9" max="9" width="12.85546875" style="65" customWidth="1"/>
    <col min="10" max="10" width="10.7109375" style="65" customWidth="1"/>
    <col min="11" max="14" width="12.7109375" style="65" customWidth="1"/>
    <col min="15" max="15" width="19.140625" style="65" customWidth="1"/>
    <col min="16" max="16" width="12.7109375" style="65" customWidth="1"/>
    <col min="17" max="17" width="11.7109375" style="65" customWidth="1"/>
    <col min="18" max="18" width="14.5703125" style="65" customWidth="1"/>
    <col min="19" max="19" width="11.28515625" style="65" customWidth="1"/>
    <col min="20" max="24" width="9.140625" style="65"/>
    <col min="25" max="25" width="29.42578125" style="66" customWidth="1"/>
    <col min="26" max="16384" width="9.140625" style="65"/>
  </cols>
  <sheetData>
    <row r="1" spans="1:27" ht="8.25" customHeight="1">
      <c r="U1" s="172"/>
    </row>
    <row r="2" spans="1:27" ht="30.75" customHeight="1">
      <c r="B2" s="275" t="s">
        <v>585</v>
      </c>
      <c r="C2" s="276"/>
      <c r="D2" s="276"/>
      <c r="E2" s="276"/>
      <c r="F2" s="276"/>
      <c r="G2" s="276"/>
      <c r="H2" s="276"/>
      <c r="I2" s="276"/>
      <c r="J2" s="276"/>
      <c r="K2" s="276"/>
      <c r="L2" s="276"/>
      <c r="M2" s="276"/>
      <c r="N2" s="276"/>
      <c r="O2" s="276"/>
      <c r="P2" s="276"/>
      <c r="Q2" s="276"/>
      <c r="R2" s="276"/>
      <c r="S2" s="276"/>
      <c r="T2" s="276"/>
      <c r="U2" s="277"/>
    </row>
    <row r="3" spans="1:27" s="74" customFormat="1" ht="49.5" customHeight="1">
      <c r="B3" s="68" t="s">
        <v>154</v>
      </c>
      <c r="C3" s="68" t="s">
        <v>586</v>
      </c>
      <c r="D3" s="68" t="s">
        <v>158</v>
      </c>
      <c r="E3" s="68" t="s">
        <v>580</v>
      </c>
      <c r="F3" s="68" t="s">
        <v>155</v>
      </c>
      <c r="G3" s="68" t="s">
        <v>159</v>
      </c>
      <c r="H3" s="68" t="s">
        <v>584</v>
      </c>
      <c r="I3" s="69" t="s">
        <v>156</v>
      </c>
      <c r="J3" s="69" t="s">
        <v>589</v>
      </c>
      <c r="K3" s="70" t="s">
        <v>590</v>
      </c>
      <c r="L3" s="71" t="s">
        <v>591</v>
      </c>
      <c r="M3" s="69" t="s">
        <v>592</v>
      </c>
      <c r="N3" s="71" t="s">
        <v>593</v>
      </c>
      <c r="O3" s="69" t="s">
        <v>598</v>
      </c>
      <c r="P3" s="71" t="s">
        <v>359</v>
      </c>
      <c r="Q3" s="152" t="s">
        <v>597</v>
      </c>
      <c r="R3" s="69" t="s">
        <v>599</v>
      </c>
      <c r="S3" s="68" t="s">
        <v>623</v>
      </c>
      <c r="T3" s="68" t="s">
        <v>624</v>
      </c>
      <c r="U3" s="178" t="s">
        <v>327</v>
      </c>
      <c r="Z3" s="75"/>
    </row>
    <row r="4" spans="1:27" s="82" customFormat="1" ht="37.5" customHeight="1">
      <c r="A4" s="219"/>
      <c r="B4" s="153">
        <v>45102</v>
      </c>
      <c r="C4" s="77"/>
      <c r="D4" s="77" t="s">
        <v>284</v>
      </c>
      <c r="E4" s="77" t="s">
        <v>581</v>
      </c>
      <c r="F4" s="77" t="s">
        <v>286</v>
      </c>
      <c r="G4" s="77" t="s">
        <v>287</v>
      </c>
      <c r="H4" s="77">
        <v>4507015055</v>
      </c>
      <c r="I4" s="223" t="s">
        <v>587</v>
      </c>
      <c r="J4" s="153">
        <v>45137</v>
      </c>
      <c r="K4" s="224">
        <v>10</v>
      </c>
      <c r="L4" s="224"/>
      <c r="M4" s="224">
        <v>2</v>
      </c>
      <c r="N4" s="153">
        <v>45129</v>
      </c>
      <c r="O4" s="130" t="s">
        <v>594</v>
      </c>
      <c r="P4" s="224"/>
      <c r="Q4" s="77"/>
      <c r="R4" s="129"/>
      <c r="S4" s="179"/>
      <c r="T4" s="179"/>
      <c r="U4" s="180"/>
      <c r="Z4" s="66"/>
    </row>
    <row r="5" spans="1:27" s="82" customFormat="1" ht="37.5" customHeight="1">
      <c r="A5" s="219"/>
      <c r="B5" s="153">
        <v>45102</v>
      </c>
      <c r="C5" s="77"/>
      <c r="D5" s="77" t="s">
        <v>284</v>
      </c>
      <c r="E5" s="77" t="s">
        <v>582</v>
      </c>
      <c r="F5" s="77" t="s">
        <v>286</v>
      </c>
      <c r="G5" s="77" t="s">
        <v>287</v>
      </c>
      <c r="H5" s="77">
        <v>4507015056</v>
      </c>
      <c r="I5" s="223" t="s">
        <v>588</v>
      </c>
      <c r="J5" s="153">
        <v>45137</v>
      </c>
      <c r="K5" s="224">
        <v>10</v>
      </c>
      <c r="L5" s="224"/>
      <c r="M5" s="77">
        <v>1</v>
      </c>
      <c r="N5" s="153">
        <v>45129</v>
      </c>
      <c r="O5" s="130" t="s">
        <v>595</v>
      </c>
      <c r="P5" s="224"/>
      <c r="Q5" s="77"/>
      <c r="R5" s="129"/>
      <c r="S5" s="179"/>
      <c r="T5" s="179"/>
      <c r="U5" s="180"/>
      <c r="Z5" s="66"/>
    </row>
    <row r="6" spans="1:27" s="82" customFormat="1" ht="37.5" customHeight="1">
      <c r="A6" s="219"/>
      <c r="B6" s="153">
        <v>45102</v>
      </c>
      <c r="C6" s="77"/>
      <c r="D6" s="77" t="s">
        <v>284</v>
      </c>
      <c r="E6" s="77" t="s">
        <v>583</v>
      </c>
      <c r="F6" s="77" t="s">
        <v>286</v>
      </c>
      <c r="G6" s="77" t="s">
        <v>287</v>
      </c>
      <c r="H6" s="77">
        <v>4507015057</v>
      </c>
      <c r="I6" s="223"/>
      <c r="J6" s="153">
        <v>45137</v>
      </c>
      <c r="K6" s="224">
        <v>10</v>
      </c>
      <c r="L6" s="224"/>
      <c r="M6" s="77">
        <v>1</v>
      </c>
      <c r="N6" s="153">
        <v>45129</v>
      </c>
      <c r="O6" s="130" t="s">
        <v>596</v>
      </c>
      <c r="P6" s="224"/>
      <c r="Q6" s="77"/>
      <c r="R6" s="129"/>
      <c r="S6" s="179"/>
      <c r="T6" s="179"/>
      <c r="U6" s="180"/>
      <c r="Z6" s="66"/>
    </row>
    <row r="7" spans="1:27" s="82" customFormat="1" ht="37.5" customHeight="1" thickBot="1">
      <c r="A7" s="219"/>
      <c r="B7" s="77"/>
      <c r="C7" s="77"/>
      <c r="D7" s="77"/>
      <c r="E7" s="77"/>
      <c r="F7" s="77"/>
      <c r="G7" s="77"/>
      <c r="H7" s="77"/>
      <c r="I7" s="77"/>
      <c r="J7" s="83"/>
      <c r="K7" s="77"/>
      <c r="L7" s="224"/>
      <c r="M7" s="224"/>
      <c r="N7" s="153"/>
      <c r="O7" s="77"/>
      <c r="P7" s="77"/>
      <c r="Q7" s="77"/>
      <c r="R7" s="173"/>
      <c r="S7" s="77"/>
      <c r="T7" s="77"/>
      <c r="U7" s="180"/>
      <c r="Z7" s="66"/>
    </row>
    <row r="8" spans="1:27" s="82" customFormat="1" ht="37.5" customHeight="1">
      <c r="A8" s="219"/>
      <c r="B8" s="220"/>
      <c r="C8" s="220"/>
      <c r="D8" s="220"/>
      <c r="E8" s="220"/>
      <c r="F8" s="220"/>
      <c r="G8" s="220"/>
      <c r="H8" s="220"/>
      <c r="I8" s="220"/>
      <c r="J8" s="222"/>
      <c r="K8" s="222"/>
      <c r="L8" s="221"/>
      <c r="M8" s="221"/>
      <c r="N8" s="220"/>
      <c r="O8" s="220"/>
      <c r="P8" s="77"/>
      <c r="Q8" s="77"/>
      <c r="R8" s="174"/>
      <c r="S8" s="77"/>
      <c r="T8" s="77"/>
      <c r="U8" s="180"/>
      <c r="Z8" s="66"/>
    </row>
    <row r="9" spans="1:27">
      <c r="B9" s="161"/>
      <c r="C9" s="162"/>
      <c r="D9" s="162"/>
      <c r="E9" s="162"/>
      <c r="F9" s="162"/>
      <c r="G9" s="162"/>
      <c r="H9" s="162"/>
      <c r="I9" s="162"/>
      <c r="J9" s="162"/>
      <c r="K9" s="162"/>
      <c r="L9" s="162"/>
      <c r="M9" s="162"/>
      <c r="N9" s="162"/>
      <c r="O9" s="162"/>
      <c r="P9" s="162"/>
      <c r="Q9" s="162"/>
      <c r="R9" s="162"/>
      <c r="S9" s="162"/>
      <c r="T9" s="181"/>
      <c r="U9" s="182"/>
    </row>
    <row r="10" spans="1:27">
      <c r="B10" s="163"/>
      <c r="C10" s="89"/>
      <c r="D10" s="89"/>
      <c r="E10" s="89"/>
      <c r="F10" s="89"/>
      <c r="G10" s="89"/>
      <c r="H10" s="89"/>
      <c r="I10" s="89"/>
      <c r="J10" s="89"/>
      <c r="K10" s="89"/>
      <c r="L10" s="89"/>
      <c r="M10" s="89"/>
      <c r="N10" s="89"/>
      <c r="O10" s="89"/>
      <c r="P10" s="89"/>
      <c r="Q10" s="89"/>
      <c r="R10" s="89"/>
      <c r="S10" s="89"/>
      <c r="U10" s="172"/>
    </row>
    <row r="11" spans="1:27">
      <c r="B11" s="163"/>
      <c r="C11" s="89"/>
      <c r="D11" s="89"/>
      <c r="E11" s="89"/>
      <c r="F11" s="91"/>
      <c r="G11" s="89"/>
      <c r="H11" s="89"/>
      <c r="I11" s="89"/>
      <c r="J11" s="92"/>
      <c r="K11" s="89"/>
      <c r="L11" s="89"/>
      <c r="M11" s="92"/>
      <c r="N11" s="89"/>
      <c r="O11" s="89"/>
      <c r="P11" s="89"/>
      <c r="Q11" s="89"/>
      <c r="R11" s="89"/>
      <c r="S11" s="89"/>
      <c r="U11" s="172"/>
    </row>
    <row r="12" spans="1:27" ht="18" customHeight="1">
      <c r="B12" s="163"/>
      <c r="C12" s="89"/>
      <c r="D12" s="89"/>
      <c r="E12" s="89"/>
      <c r="F12" s="91"/>
      <c r="G12" s="89"/>
      <c r="H12" s="89"/>
      <c r="I12" s="89"/>
      <c r="J12" s="93"/>
      <c r="K12" s="89"/>
      <c r="L12" s="89"/>
      <c r="M12" s="92"/>
      <c r="N12" s="89"/>
      <c r="O12" s="89"/>
      <c r="P12" s="89"/>
      <c r="Q12" s="89"/>
      <c r="R12" s="89"/>
      <c r="S12" s="89"/>
      <c r="U12" s="172"/>
    </row>
    <row r="13" spans="1:27" ht="15" customHeight="1">
      <c r="B13" s="164"/>
      <c r="C13" s="89"/>
      <c r="D13" s="89"/>
      <c r="E13" s="89"/>
      <c r="F13" s="95"/>
      <c r="G13" s="89"/>
      <c r="H13" s="89"/>
      <c r="I13" s="89"/>
      <c r="J13" s="91"/>
      <c r="K13" s="89"/>
      <c r="L13" s="89"/>
      <c r="M13" s="96"/>
      <c r="N13" s="89"/>
      <c r="O13" s="89"/>
      <c r="P13" s="89"/>
      <c r="Q13" s="89"/>
      <c r="R13" s="89"/>
      <c r="S13" s="89"/>
      <c r="U13" s="172"/>
    </row>
    <row r="14" spans="1:27" ht="15.75" customHeight="1">
      <c r="B14" s="165"/>
      <c r="C14" s="166"/>
      <c r="D14" s="166"/>
      <c r="E14" s="166"/>
      <c r="F14" s="167"/>
      <c r="G14" s="166"/>
      <c r="H14" s="166"/>
      <c r="I14" s="166"/>
      <c r="J14" s="168"/>
      <c r="K14" s="169"/>
      <c r="L14" s="169"/>
      <c r="M14" s="170"/>
      <c r="N14" s="169"/>
      <c r="O14" s="169"/>
      <c r="P14" s="171"/>
      <c r="Q14" s="169"/>
      <c r="R14" s="169"/>
      <c r="S14" s="183"/>
      <c r="T14" s="184"/>
      <c r="U14" s="185"/>
    </row>
    <row r="15" spans="1:27" ht="15.75" customHeight="1">
      <c r="B15" s="175"/>
      <c r="C15" s="175"/>
      <c r="D15" s="175"/>
      <c r="E15" s="175"/>
      <c r="F15" s="95"/>
      <c r="G15" s="175"/>
      <c r="H15" s="175"/>
      <c r="I15" s="175"/>
      <c r="J15" s="91"/>
      <c r="K15" s="176"/>
      <c r="L15" s="176"/>
      <c r="M15" s="96"/>
      <c r="N15" s="176"/>
      <c r="O15" s="176"/>
      <c r="P15" s="177"/>
      <c r="Q15" s="176"/>
      <c r="R15" s="176"/>
      <c r="S15" s="89"/>
    </row>
    <row r="16" spans="1:27" ht="15.75" customHeight="1">
      <c r="D16" s="175"/>
      <c r="E16" s="175"/>
      <c r="F16" s="175"/>
      <c r="G16" s="175"/>
      <c r="H16" s="95"/>
      <c r="I16" s="175"/>
      <c r="J16" s="175"/>
      <c r="K16" s="175"/>
      <c r="L16" s="91"/>
      <c r="M16" s="176"/>
      <c r="N16" s="176"/>
      <c r="O16" s="96"/>
      <c r="P16" s="176"/>
      <c r="Q16" s="176"/>
      <c r="R16" s="177"/>
      <c r="S16" s="186"/>
      <c r="T16" s="186"/>
      <c r="U16" s="89"/>
      <c r="Y16" s="65"/>
      <c r="AA16" s="66"/>
    </row>
    <row r="17" spans="4:27" ht="15" customHeight="1">
      <c r="D17" s="154" t="s">
        <v>600</v>
      </c>
      <c r="E17" s="154"/>
      <c r="F17" s="154"/>
      <c r="G17" s="154" t="s">
        <v>601</v>
      </c>
      <c r="H17" s="154"/>
      <c r="I17" s="154"/>
      <c r="J17" s="154"/>
      <c r="K17" s="154" t="s">
        <v>602</v>
      </c>
      <c r="L17" s="154"/>
      <c r="M17" s="154"/>
      <c r="N17" s="154" t="s">
        <v>603</v>
      </c>
      <c r="O17" s="154"/>
      <c r="P17" s="154"/>
      <c r="Q17" s="108"/>
      <c r="R17" s="110"/>
      <c r="S17" s="187"/>
      <c r="T17" s="187"/>
      <c r="Y17" s="65"/>
      <c r="AA17" s="66"/>
    </row>
    <row r="18" spans="4:27" ht="15" customHeight="1">
      <c r="D18" s="278" t="s">
        <v>604</v>
      </c>
      <c r="E18" s="279"/>
      <c r="F18" s="279"/>
      <c r="G18" s="279"/>
      <c r="H18" s="279"/>
      <c r="I18" s="279"/>
      <c r="J18" s="279"/>
      <c r="K18" s="279"/>
      <c r="L18" s="279"/>
      <c r="M18" s="279"/>
      <c r="N18" s="279"/>
      <c r="O18" s="155"/>
      <c r="P18" s="155"/>
      <c r="Q18" s="112"/>
      <c r="R18" s="113"/>
      <c r="S18" s="111"/>
      <c r="T18" s="110"/>
      <c r="Y18" s="65"/>
      <c r="AA18" s="66"/>
    </row>
    <row r="19" spans="4:27" ht="15" customHeight="1">
      <c r="D19" s="280" t="s">
        <v>605</v>
      </c>
      <c r="E19" s="280"/>
      <c r="F19" s="281" t="s">
        <v>606</v>
      </c>
      <c r="G19" s="282"/>
      <c r="H19" s="282"/>
      <c r="I19" s="283" t="s">
        <v>605</v>
      </c>
      <c r="J19" s="280"/>
      <c r="K19" s="281" t="s">
        <v>606</v>
      </c>
      <c r="L19" s="282"/>
      <c r="M19" s="282"/>
      <c r="N19" s="282"/>
      <c r="O19" s="282"/>
      <c r="P19" s="284"/>
      <c r="Q19" s="112"/>
      <c r="R19" s="113"/>
      <c r="S19" s="111"/>
      <c r="T19" s="110"/>
      <c r="Y19" s="65"/>
      <c r="AA19" s="66"/>
    </row>
    <row r="20" spans="4:27">
      <c r="D20" s="280"/>
      <c r="E20" s="280"/>
      <c r="F20" s="281" t="s">
        <v>607</v>
      </c>
      <c r="G20" s="284"/>
      <c r="H20" s="156" t="s">
        <v>608</v>
      </c>
      <c r="I20" s="283"/>
      <c r="J20" s="280"/>
      <c r="K20" s="281" t="s">
        <v>609</v>
      </c>
      <c r="L20" s="284"/>
      <c r="M20" s="281" t="s">
        <v>610</v>
      </c>
      <c r="N20" s="284"/>
      <c r="O20" s="157" t="s">
        <v>611</v>
      </c>
      <c r="P20" s="158" t="s">
        <v>612</v>
      </c>
      <c r="Y20" s="65"/>
      <c r="AA20" s="66"/>
    </row>
    <row r="21" spans="4:27">
      <c r="D21" s="280" t="s">
        <v>613</v>
      </c>
      <c r="E21" s="280"/>
      <c r="F21" s="285">
        <v>1</v>
      </c>
      <c r="G21" s="286"/>
      <c r="H21" s="159">
        <v>0</v>
      </c>
      <c r="I21" s="283" t="s">
        <v>613</v>
      </c>
      <c r="J21" s="280"/>
      <c r="K21" s="287">
        <v>8</v>
      </c>
      <c r="L21" s="288"/>
      <c r="M21" s="285">
        <v>1</v>
      </c>
      <c r="N21" s="286"/>
      <c r="O21" s="160">
        <v>0</v>
      </c>
      <c r="P21" s="160">
        <v>1</v>
      </c>
      <c r="Y21" s="65"/>
      <c r="AA21" s="66"/>
    </row>
    <row r="22" spans="4:27">
      <c r="D22" s="280" t="s">
        <v>614</v>
      </c>
      <c r="E22" s="280"/>
      <c r="F22" s="285">
        <v>1</v>
      </c>
      <c r="G22" s="286"/>
      <c r="H22" s="159">
        <v>0</v>
      </c>
      <c r="I22" s="283" t="s">
        <v>614</v>
      </c>
      <c r="J22" s="280"/>
      <c r="K22" s="287">
        <v>13</v>
      </c>
      <c r="L22" s="288"/>
      <c r="M22" s="285">
        <v>1</v>
      </c>
      <c r="N22" s="286"/>
      <c r="O22" s="160">
        <v>0</v>
      </c>
      <c r="P22" s="160">
        <v>1</v>
      </c>
      <c r="Y22" s="65"/>
      <c r="AA22" s="66"/>
    </row>
    <row r="23" spans="4:27">
      <c r="D23" s="280" t="s">
        <v>615</v>
      </c>
      <c r="E23" s="280"/>
      <c r="F23" s="285">
        <v>1</v>
      </c>
      <c r="G23" s="286"/>
      <c r="H23" s="159">
        <v>0</v>
      </c>
      <c r="I23" s="283" t="s">
        <v>615</v>
      </c>
      <c r="J23" s="280"/>
      <c r="K23" s="287">
        <v>20</v>
      </c>
      <c r="L23" s="288"/>
      <c r="M23" s="285">
        <v>1</v>
      </c>
      <c r="N23" s="286"/>
      <c r="O23" s="160">
        <v>1</v>
      </c>
      <c r="P23" s="160">
        <v>1</v>
      </c>
      <c r="Y23" s="65"/>
      <c r="AA23" s="66"/>
    </row>
    <row r="24" spans="4:27">
      <c r="D24" s="280" t="s">
        <v>616</v>
      </c>
      <c r="E24" s="280"/>
      <c r="F24" s="285">
        <v>1</v>
      </c>
      <c r="G24" s="286"/>
      <c r="H24" s="159">
        <v>0</v>
      </c>
      <c r="I24" s="283" t="s">
        <v>616</v>
      </c>
      <c r="J24" s="280"/>
      <c r="K24" s="287">
        <v>32</v>
      </c>
      <c r="L24" s="288"/>
      <c r="M24" s="285">
        <v>1</v>
      </c>
      <c r="N24" s="286"/>
      <c r="O24" s="160">
        <v>1</v>
      </c>
      <c r="P24" s="160">
        <v>2</v>
      </c>
      <c r="Y24" s="65"/>
      <c r="AA24" s="66"/>
    </row>
    <row r="25" spans="4:27">
      <c r="D25" s="280" t="s">
        <v>617</v>
      </c>
      <c r="E25" s="280"/>
      <c r="F25" s="285">
        <v>1</v>
      </c>
      <c r="G25" s="286"/>
      <c r="H25" s="159">
        <v>0</v>
      </c>
      <c r="I25" s="283" t="s">
        <v>617</v>
      </c>
      <c r="J25" s="280"/>
      <c r="K25" s="287">
        <v>50</v>
      </c>
      <c r="L25" s="288"/>
      <c r="M25" s="285">
        <v>0.2</v>
      </c>
      <c r="N25" s="286"/>
      <c r="O25" s="160">
        <v>2</v>
      </c>
      <c r="P25" s="160">
        <v>3</v>
      </c>
      <c r="Y25" s="65"/>
      <c r="AA25" s="66"/>
    </row>
    <row r="26" spans="4:27">
      <c r="D26" s="280" t="s">
        <v>618</v>
      </c>
      <c r="E26" s="280"/>
      <c r="F26" s="285">
        <v>1</v>
      </c>
      <c r="G26" s="286"/>
      <c r="H26" s="159">
        <v>0</v>
      </c>
      <c r="I26" s="283" t="s">
        <v>618</v>
      </c>
      <c r="J26" s="280"/>
      <c r="K26" s="287">
        <v>80</v>
      </c>
      <c r="L26" s="288"/>
      <c r="M26" s="285">
        <v>0.2</v>
      </c>
      <c r="N26" s="286"/>
      <c r="O26" s="160">
        <v>3</v>
      </c>
      <c r="P26" s="160">
        <v>5</v>
      </c>
      <c r="Y26" s="65"/>
      <c r="AA26" s="66"/>
    </row>
    <row r="27" spans="4:27">
      <c r="D27" s="280" t="s">
        <v>619</v>
      </c>
      <c r="E27" s="280"/>
      <c r="F27" s="285">
        <v>1</v>
      </c>
      <c r="G27" s="286"/>
      <c r="H27" s="159">
        <v>0</v>
      </c>
      <c r="I27" s="283" t="s">
        <v>619</v>
      </c>
      <c r="J27" s="280"/>
      <c r="K27" s="287">
        <v>125</v>
      </c>
      <c r="L27" s="288"/>
      <c r="M27" s="285">
        <v>0.1</v>
      </c>
      <c r="N27" s="286"/>
      <c r="O27" s="160">
        <v>5</v>
      </c>
      <c r="P27" s="160">
        <v>7</v>
      </c>
      <c r="Y27" s="65"/>
      <c r="AA27" s="66"/>
    </row>
    <row r="28" spans="4:27">
      <c r="D28" s="280" t="s">
        <v>620</v>
      </c>
      <c r="E28" s="280"/>
      <c r="F28" s="285">
        <v>1</v>
      </c>
      <c r="G28" s="286"/>
      <c r="H28" s="159">
        <v>0</v>
      </c>
      <c r="I28" s="283" t="s">
        <v>620</v>
      </c>
      <c r="J28" s="280"/>
      <c r="K28" s="287">
        <v>200</v>
      </c>
      <c r="L28" s="288"/>
      <c r="M28" s="285">
        <v>0.1</v>
      </c>
      <c r="N28" s="286"/>
      <c r="O28" s="160">
        <v>7</v>
      </c>
      <c r="P28" s="160">
        <v>10</v>
      </c>
      <c r="Y28" s="65"/>
      <c r="AA28" s="66"/>
    </row>
    <row r="29" spans="4:27">
      <c r="D29" s="280" t="s">
        <v>621</v>
      </c>
      <c r="E29" s="280"/>
      <c r="F29" s="285">
        <v>1</v>
      </c>
      <c r="G29" s="286"/>
      <c r="H29" s="159">
        <v>0</v>
      </c>
      <c r="I29" s="283" t="s">
        <v>621</v>
      </c>
      <c r="J29" s="280"/>
      <c r="K29" s="287">
        <v>315</v>
      </c>
      <c r="L29" s="288"/>
      <c r="M29" s="285">
        <v>0.05</v>
      </c>
      <c r="N29" s="286"/>
      <c r="O29" s="160">
        <v>10</v>
      </c>
      <c r="P29" s="160">
        <v>14</v>
      </c>
      <c r="Y29" s="65"/>
      <c r="AA29" s="66"/>
    </row>
    <row r="30" spans="4:27">
      <c r="D30" s="280" t="s">
        <v>622</v>
      </c>
      <c r="E30" s="280"/>
      <c r="F30" s="285">
        <v>1</v>
      </c>
      <c r="G30" s="286"/>
      <c r="H30" s="159">
        <v>0</v>
      </c>
      <c r="I30" s="283" t="s">
        <v>622</v>
      </c>
      <c r="J30" s="280"/>
      <c r="K30" s="287">
        <v>500</v>
      </c>
      <c r="L30" s="288"/>
      <c r="M30" s="285">
        <v>0.05</v>
      </c>
      <c r="N30" s="286"/>
      <c r="O30" s="160">
        <v>14</v>
      </c>
      <c r="P30" s="160">
        <v>21</v>
      </c>
      <c r="Y30" s="65"/>
      <c r="AA30" s="66"/>
    </row>
    <row r="31" spans="4:27">
      <c r="Y31" s="65"/>
      <c r="AA31" s="66"/>
    </row>
  </sheetData>
  <mergeCells count="59">
    <mergeCell ref="D30:E30"/>
    <mergeCell ref="F30:G30"/>
    <mergeCell ref="I30:J30"/>
    <mergeCell ref="K30:L30"/>
    <mergeCell ref="M30:N30"/>
    <mergeCell ref="D28:E28"/>
    <mergeCell ref="F28:G28"/>
    <mergeCell ref="I28:J28"/>
    <mergeCell ref="K28:L28"/>
    <mergeCell ref="M28:N28"/>
    <mergeCell ref="D29:E29"/>
    <mergeCell ref="F29:G29"/>
    <mergeCell ref="I29:J29"/>
    <mergeCell ref="K29:L29"/>
    <mergeCell ref="M29:N29"/>
    <mergeCell ref="D26:E26"/>
    <mergeCell ref="F26:G26"/>
    <mergeCell ref="I26:J26"/>
    <mergeCell ref="K26:L26"/>
    <mergeCell ref="M26:N26"/>
    <mergeCell ref="D27:E27"/>
    <mergeCell ref="F27:G27"/>
    <mergeCell ref="I27:J27"/>
    <mergeCell ref="K27:L27"/>
    <mergeCell ref="M27:N27"/>
    <mergeCell ref="D24:E24"/>
    <mergeCell ref="F24:G24"/>
    <mergeCell ref="I24:J24"/>
    <mergeCell ref="K24:L24"/>
    <mergeCell ref="M24:N24"/>
    <mergeCell ref="D25:E25"/>
    <mergeCell ref="F25:G25"/>
    <mergeCell ref="I25:J25"/>
    <mergeCell ref="K25:L25"/>
    <mergeCell ref="M25:N25"/>
    <mergeCell ref="D22:E22"/>
    <mergeCell ref="F22:G22"/>
    <mergeCell ref="I22:J22"/>
    <mergeCell ref="K22:L22"/>
    <mergeCell ref="M22:N22"/>
    <mergeCell ref="D23:E23"/>
    <mergeCell ref="F23:G23"/>
    <mergeCell ref="I23:J23"/>
    <mergeCell ref="K23:L23"/>
    <mergeCell ref="M23:N23"/>
    <mergeCell ref="D21:E21"/>
    <mergeCell ref="F21:G21"/>
    <mergeCell ref="I21:J21"/>
    <mergeCell ref="K21:L21"/>
    <mergeCell ref="M21:N21"/>
    <mergeCell ref="B2:U2"/>
    <mergeCell ref="D18:N18"/>
    <mergeCell ref="D19:E20"/>
    <mergeCell ref="F19:H19"/>
    <mergeCell ref="I19:J20"/>
    <mergeCell ref="K19:P19"/>
    <mergeCell ref="F20:G20"/>
    <mergeCell ref="K20:L20"/>
    <mergeCell ref="M20:N20"/>
  </mergeCells>
  <dataValidations count="1">
    <dataValidation type="list" allowBlank="1" showInputMessage="1" showErrorMessage="1" sqref="M7:M8" xr:uid="{E1BA011A-38A7-44E3-99FB-0839FB4977B9}">
      <formula1>$Y$3:$Y$30</formula1>
    </dataValidation>
  </dataValidations>
  <pageMargins left="0.7" right="0.7" top="0.75" bottom="0.75" header="0.3" footer="0.3"/>
  <pageSetup paperSize="9" scale="53" orientation="portrait" r:id="rId1"/>
  <colBreaks count="2" manualBreakCount="2">
    <brk id="8" max="16" man="1"/>
    <brk id="21"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02370-526C-4118-BF15-98B076E2F4CE}">
  <sheetPr>
    <tabColor theme="9"/>
  </sheetPr>
  <dimension ref="B1:AA31"/>
  <sheetViews>
    <sheetView zoomScaleNormal="100" workbookViewId="0">
      <selection activeCell="E21" sqref="E21:O30"/>
    </sheetView>
  </sheetViews>
  <sheetFormatPr defaultColWidth="9.140625" defaultRowHeight="15"/>
  <cols>
    <col min="1" max="1" width="1.7109375" style="65" customWidth="1"/>
    <col min="2" max="2" width="7.28515625" style="65" customWidth="1"/>
    <col min="3" max="3" width="12" style="65" customWidth="1"/>
    <col min="4" max="4" width="10.5703125" style="65" customWidth="1"/>
    <col min="5" max="5" width="10.42578125" style="65" customWidth="1"/>
    <col min="6" max="6" width="13.5703125" style="65" customWidth="1"/>
    <col min="7" max="7" width="13.7109375" style="65" customWidth="1"/>
    <col min="8" max="8" width="14.140625" style="65" customWidth="1"/>
    <col min="9" max="9" width="12.85546875" style="65" customWidth="1"/>
    <col min="10" max="10" width="10.7109375" style="65" customWidth="1"/>
    <col min="11" max="14" width="12.7109375" style="65" customWidth="1"/>
    <col min="15" max="15" width="19.140625" style="65" customWidth="1"/>
    <col min="16" max="16" width="12.7109375" style="65" customWidth="1"/>
    <col min="17" max="17" width="11.7109375" style="65" customWidth="1"/>
    <col min="18" max="18" width="14.5703125" style="65" customWidth="1"/>
    <col min="19" max="19" width="11.28515625" style="65" customWidth="1"/>
    <col min="20" max="24" width="9.140625" style="65"/>
    <col min="25" max="25" width="29.42578125" style="66" customWidth="1"/>
    <col min="26" max="16384" width="9.140625" style="65"/>
  </cols>
  <sheetData>
    <row r="1" spans="2:27" ht="8.25" customHeight="1">
      <c r="U1" s="172"/>
    </row>
    <row r="2" spans="2:27" ht="30.75" customHeight="1">
      <c r="B2" s="275" t="s">
        <v>651</v>
      </c>
      <c r="C2" s="276"/>
      <c r="D2" s="276"/>
      <c r="E2" s="276"/>
      <c r="F2" s="276"/>
      <c r="G2" s="276"/>
      <c r="H2" s="276"/>
      <c r="I2" s="276"/>
      <c r="J2" s="276"/>
      <c r="K2" s="276"/>
      <c r="L2" s="276"/>
      <c r="M2" s="276"/>
      <c r="N2" s="276"/>
      <c r="O2" s="276"/>
      <c r="P2" s="276"/>
      <c r="Q2" s="276"/>
      <c r="R2" s="276"/>
      <c r="S2" s="276"/>
      <c r="T2" s="276"/>
      <c r="U2" s="277"/>
    </row>
    <row r="3" spans="2:27" s="74" customFormat="1" ht="49.5" customHeight="1">
      <c r="B3" s="68" t="s">
        <v>154</v>
      </c>
      <c r="C3" s="68" t="s">
        <v>629</v>
      </c>
      <c r="D3" s="68" t="s">
        <v>158</v>
      </c>
      <c r="E3" s="68" t="s">
        <v>580</v>
      </c>
      <c r="F3" s="68" t="s">
        <v>155</v>
      </c>
      <c r="G3" s="68" t="s">
        <v>159</v>
      </c>
      <c r="H3" s="68" t="s">
        <v>584</v>
      </c>
      <c r="I3" s="69" t="s">
        <v>156</v>
      </c>
      <c r="J3" s="69" t="s">
        <v>589</v>
      </c>
      <c r="K3" s="70" t="s">
        <v>590</v>
      </c>
      <c r="L3" s="71" t="s">
        <v>591</v>
      </c>
      <c r="M3" s="69" t="s">
        <v>592</v>
      </c>
      <c r="N3" s="71" t="s">
        <v>593</v>
      </c>
      <c r="O3" s="69" t="s">
        <v>598</v>
      </c>
      <c r="P3" s="71" t="s">
        <v>359</v>
      </c>
      <c r="Q3" s="152" t="s">
        <v>597</v>
      </c>
      <c r="R3" s="69" t="s">
        <v>599</v>
      </c>
      <c r="S3" s="68" t="s">
        <v>623</v>
      </c>
      <c r="T3" s="68" t="s">
        <v>624</v>
      </c>
      <c r="U3" s="188" t="s">
        <v>327</v>
      </c>
      <c r="Z3" s="75"/>
    </row>
    <row r="4" spans="2:27" s="82" customFormat="1" ht="30.75" customHeight="1">
      <c r="B4" s="153">
        <v>45102</v>
      </c>
      <c r="C4" s="77"/>
      <c r="D4" s="77" t="s">
        <v>284</v>
      </c>
      <c r="E4" s="77" t="s">
        <v>581</v>
      </c>
      <c r="F4" s="77" t="s">
        <v>286</v>
      </c>
      <c r="G4" s="77" t="s">
        <v>287</v>
      </c>
      <c r="H4" s="77">
        <v>4507015055</v>
      </c>
      <c r="I4" s="78" t="s">
        <v>587</v>
      </c>
      <c r="J4" s="153">
        <v>45137</v>
      </c>
      <c r="K4" s="79">
        <v>10</v>
      </c>
      <c r="L4" s="79"/>
      <c r="M4" s="79">
        <v>2</v>
      </c>
      <c r="N4" s="153">
        <v>45129</v>
      </c>
      <c r="O4" s="130" t="s">
        <v>594</v>
      </c>
      <c r="P4" s="79"/>
      <c r="Q4" s="77"/>
      <c r="R4" s="129"/>
      <c r="S4" s="179"/>
      <c r="T4" s="179"/>
      <c r="U4" s="189"/>
      <c r="Z4" s="66"/>
    </row>
    <row r="5" spans="2:27" s="82" customFormat="1" ht="30.75" customHeight="1">
      <c r="B5" s="153">
        <v>45102</v>
      </c>
      <c r="C5" s="77"/>
      <c r="D5" s="77" t="s">
        <v>284</v>
      </c>
      <c r="E5" s="77" t="s">
        <v>582</v>
      </c>
      <c r="F5" s="77" t="s">
        <v>286</v>
      </c>
      <c r="G5" s="77" t="s">
        <v>287</v>
      </c>
      <c r="H5" s="77">
        <v>4507015056</v>
      </c>
      <c r="I5" s="78" t="s">
        <v>588</v>
      </c>
      <c r="J5" s="153">
        <v>45137</v>
      </c>
      <c r="K5" s="79">
        <v>10</v>
      </c>
      <c r="L5" s="79"/>
      <c r="M5" s="77">
        <v>1</v>
      </c>
      <c r="N5" s="153">
        <v>45129</v>
      </c>
      <c r="O5" s="130" t="s">
        <v>595</v>
      </c>
      <c r="P5" s="79"/>
      <c r="Q5" s="77"/>
      <c r="R5" s="129"/>
      <c r="S5" s="179"/>
      <c r="T5" s="179"/>
      <c r="U5" s="189"/>
      <c r="Z5" s="66"/>
    </row>
    <row r="6" spans="2:27" s="82" customFormat="1" ht="30.75" customHeight="1">
      <c r="B6" s="153">
        <v>45102</v>
      </c>
      <c r="C6" s="77"/>
      <c r="D6" s="77" t="s">
        <v>284</v>
      </c>
      <c r="E6" s="77" t="s">
        <v>583</v>
      </c>
      <c r="F6" s="77" t="s">
        <v>286</v>
      </c>
      <c r="G6" s="77" t="s">
        <v>287</v>
      </c>
      <c r="H6" s="77">
        <v>4507015057</v>
      </c>
      <c r="I6" s="78"/>
      <c r="J6" s="153">
        <v>45137</v>
      </c>
      <c r="K6" s="79">
        <v>10</v>
      </c>
      <c r="L6" s="79"/>
      <c r="M6" s="77">
        <v>1</v>
      </c>
      <c r="N6" s="153">
        <v>45129</v>
      </c>
      <c r="O6" s="130" t="s">
        <v>596</v>
      </c>
      <c r="P6" s="79"/>
      <c r="Q6" s="77"/>
      <c r="R6" s="129"/>
      <c r="S6" s="179"/>
      <c r="T6" s="179"/>
      <c r="U6" s="189"/>
      <c r="Z6" s="66"/>
    </row>
    <row r="7" spans="2:27" s="82" customFormat="1" ht="30.75" customHeight="1" thickBot="1">
      <c r="B7" s="77"/>
      <c r="C7" s="77"/>
      <c r="D7" s="77"/>
      <c r="E7" s="77"/>
      <c r="F7" s="77"/>
      <c r="G7" s="77"/>
      <c r="H7" s="77"/>
      <c r="I7" s="77"/>
      <c r="J7" s="83"/>
      <c r="K7" s="77"/>
      <c r="L7" s="79"/>
      <c r="M7" s="79"/>
      <c r="N7" s="153"/>
      <c r="O7" s="77"/>
      <c r="P7" s="77"/>
      <c r="Q7" s="77"/>
      <c r="R7" s="173"/>
      <c r="S7" s="77"/>
      <c r="T7" s="77"/>
      <c r="U7" s="189"/>
      <c r="Z7" s="66"/>
    </row>
    <row r="8" spans="2:27" s="82" customFormat="1" ht="30.75" customHeight="1">
      <c r="B8" s="77"/>
      <c r="C8" s="77"/>
      <c r="D8" s="77"/>
      <c r="E8" s="77"/>
      <c r="F8" s="77"/>
      <c r="G8" s="77"/>
      <c r="H8" s="77"/>
      <c r="I8" s="77"/>
      <c r="J8" s="83"/>
      <c r="K8" s="83"/>
      <c r="L8" s="79"/>
      <c r="M8" s="79"/>
      <c r="N8" s="77"/>
      <c r="O8" s="77"/>
      <c r="P8" s="77"/>
      <c r="Q8" s="77"/>
      <c r="R8" s="174"/>
      <c r="S8" s="77"/>
      <c r="T8" s="77"/>
      <c r="U8" s="189"/>
      <c r="Z8" s="66"/>
    </row>
    <row r="9" spans="2:27">
      <c r="B9" s="161"/>
      <c r="C9" s="162"/>
      <c r="D9" s="162"/>
      <c r="E9" s="162"/>
      <c r="F9" s="162"/>
      <c r="G9" s="162"/>
      <c r="H9" s="162"/>
      <c r="I9" s="162"/>
      <c r="J9" s="162"/>
      <c r="K9" s="162"/>
      <c r="L9" s="162"/>
      <c r="M9" s="162"/>
      <c r="N9" s="162"/>
      <c r="O9" s="162"/>
      <c r="P9" s="162"/>
      <c r="Q9" s="162"/>
      <c r="R9" s="162"/>
      <c r="S9" s="162"/>
      <c r="T9" s="89"/>
      <c r="U9" s="89"/>
    </row>
    <row r="10" spans="2:27">
      <c r="B10" s="163"/>
      <c r="C10" s="89"/>
      <c r="D10" s="89"/>
      <c r="E10" s="89"/>
      <c r="F10" s="89"/>
      <c r="G10" s="89"/>
      <c r="H10" s="89"/>
      <c r="I10" s="89"/>
      <c r="J10" s="89"/>
      <c r="K10" s="89"/>
      <c r="L10" s="89"/>
      <c r="M10" s="89"/>
      <c r="N10" s="89"/>
      <c r="O10" s="89"/>
      <c r="P10" s="89"/>
      <c r="Q10" s="89"/>
      <c r="R10" s="89"/>
      <c r="S10" s="89"/>
      <c r="T10" s="89"/>
      <c r="U10" s="89"/>
    </row>
    <row r="11" spans="2:27">
      <c r="B11" s="163"/>
      <c r="C11" s="89"/>
      <c r="D11" s="89"/>
      <c r="E11" s="89"/>
      <c r="F11" s="91"/>
      <c r="G11" s="89"/>
      <c r="H11" s="89"/>
      <c r="I11" s="89"/>
      <c r="J11" s="92"/>
      <c r="K11" s="89"/>
      <c r="L11" s="89"/>
      <c r="M11" s="92"/>
      <c r="N11" s="89"/>
      <c r="O11" s="89"/>
      <c r="P11" s="89"/>
      <c r="Q11" s="89"/>
      <c r="R11" s="89"/>
      <c r="S11" s="89"/>
      <c r="T11" s="89"/>
      <c r="U11" s="89"/>
    </row>
    <row r="12" spans="2:27" ht="18" customHeight="1">
      <c r="B12" s="163"/>
      <c r="C12" s="89"/>
      <c r="D12" s="89"/>
      <c r="E12" s="89"/>
      <c r="F12" s="91"/>
      <c r="G12" s="89"/>
      <c r="H12" s="89"/>
      <c r="I12" s="89"/>
      <c r="J12" s="93"/>
      <c r="K12" s="89"/>
      <c r="L12" s="89"/>
      <c r="M12" s="92"/>
      <c r="N12" s="89"/>
      <c r="O12" s="89"/>
      <c r="P12" s="89"/>
      <c r="Q12" s="89"/>
      <c r="R12" s="89"/>
      <c r="S12" s="89"/>
      <c r="T12" s="89"/>
      <c r="U12" s="89"/>
    </row>
    <row r="13" spans="2:27" ht="15" customHeight="1">
      <c r="B13" s="164"/>
      <c r="C13" s="89"/>
      <c r="D13" s="89"/>
      <c r="E13" s="89"/>
      <c r="F13" s="95"/>
      <c r="G13" s="89"/>
      <c r="H13" s="89"/>
      <c r="I13" s="89"/>
      <c r="J13" s="91"/>
      <c r="K13" s="89"/>
      <c r="L13" s="89"/>
      <c r="M13" s="96"/>
      <c r="N13" s="89"/>
      <c r="O13" s="89"/>
      <c r="P13" s="89"/>
      <c r="Q13" s="89"/>
      <c r="R13" s="89"/>
      <c r="S13" s="89"/>
      <c r="T13" s="89"/>
      <c r="U13" s="89"/>
    </row>
    <row r="14" spans="2:27" ht="15.75" customHeight="1">
      <c r="B14" s="165"/>
      <c r="C14" s="166"/>
      <c r="D14" s="166"/>
      <c r="E14" s="166"/>
      <c r="F14" s="167"/>
      <c r="G14" s="166"/>
      <c r="H14" s="166"/>
      <c r="I14" s="166"/>
      <c r="J14" s="168"/>
      <c r="K14" s="169"/>
      <c r="L14" s="169"/>
      <c r="M14" s="170"/>
      <c r="N14" s="169"/>
      <c r="O14" s="169"/>
      <c r="P14" s="171"/>
      <c r="Q14" s="169"/>
      <c r="R14" s="169"/>
      <c r="S14" s="183"/>
      <c r="T14" s="89"/>
      <c r="U14" s="89"/>
    </row>
    <row r="15" spans="2:27" ht="15.75" customHeight="1">
      <c r="B15" s="175"/>
      <c r="C15" s="175"/>
      <c r="D15" s="175"/>
      <c r="E15" s="175"/>
      <c r="F15" s="95"/>
      <c r="G15" s="175"/>
      <c r="H15" s="175"/>
      <c r="I15" s="175"/>
      <c r="J15" s="91"/>
      <c r="K15" s="176"/>
      <c r="L15" s="176"/>
      <c r="M15" s="96"/>
      <c r="N15" s="176"/>
      <c r="O15" s="176"/>
      <c r="P15" s="177"/>
      <c r="Q15" s="176"/>
      <c r="R15" s="176"/>
      <c r="S15" s="89"/>
      <c r="T15" s="89"/>
      <c r="U15" s="89"/>
    </row>
    <row r="16" spans="2:27" ht="15.75" customHeight="1">
      <c r="B16" s="89"/>
      <c r="C16" s="89"/>
      <c r="D16" s="175"/>
      <c r="E16" s="175"/>
      <c r="F16" s="175"/>
      <c r="G16" s="175"/>
      <c r="H16" s="95"/>
      <c r="I16" s="175"/>
      <c r="J16" s="175"/>
      <c r="K16" s="175"/>
      <c r="L16" s="91"/>
      <c r="M16" s="176"/>
      <c r="N16" s="176"/>
      <c r="O16" s="96"/>
      <c r="P16" s="176"/>
      <c r="Q16" s="176"/>
      <c r="R16" s="177"/>
      <c r="S16" s="186"/>
      <c r="T16" s="186"/>
      <c r="U16" s="89"/>
      <c r="Y16" s="65"/>
      <c r="AA16" s="66"/>
    </row>
    <row r="17" spans="2:27">
      <c r="B17" s="89"/>
      <c r="C17" s="89"/>
      <c r="D17" s="89"/>
      <c r="E17" s="89"/>
      <c r="F17" s="89"/>
      <c r="G17" s="89"/>
      <c r="H17" s="89"/>
      <c r="I17" s="89"/>
      <c r="J17" s="89"/>
      <c r="K17" s="89"/>
      <c r="L17" s="89"/>
      <c r="M17" s="89"/>
      <c r="N17" s="89"/>
      <c r="O17" s="89"/>
      <c r="P17" s="89"/>
      <c r="Q17" s="89"/>
      <c r="R17" s="89"/>
      <c r="S17" s="89"/>
      <c r="T17" s="89"/>
      <c r="U17" s="89"/>
      <c r="Y17" s="65"/>
      <c r="AA17" s="66"/>
    </row>
    <row r="18" spans="2:27">
      <c r="B18" s="89"/>
      <c r="C18" s="89"/>
      <c r="D18" s="190" t="s">
        <v>630</v>
      </c>
      <c r="E18" s="191"/>
      <c r="F18" s="191"/>
      <c r="G18" s="191"/>
      <c r="H18" s="191"/>
      <c r="I18" s="191"/>
      <c r="J18" s="191"/>
      <c r="K18" s="191"/>
      <c r="L18" s="191"/>
      <c r="M18" s="191"/>
      <c r="N18" s="191"/>
      <c r="O18" s="191"/>
      <c r="P18" s="89"/>
      <c r="Q18" s="89"/>
      <c r="R18" s="89"/>
      <c r="S18" s="89"/>
      <c r="T18" s="89"/>
      <c r="U18" s="89"/>
      <c r="Y18" s="65"/>
      <c r="Z18" s="66"/>
    </row>
    <row r="19" spans="2:27">
      <c r="B19" s="89"/>
      <c r="C19" s="89"/>
      <c r="D19" s="190" t="s">
        <v>631</v>
      </c>
      <c r="E19" s="191"/>
      <c r="F19" s="191"/>
      <c r="G19" s="191"/>
      <c r="H19" s="191"/>
      <c r="I19" s="191"/>
      <c r="J19" s="191"/>
      <c r="K19" s="191"/>
      <c r="L19" s="191"/>
      <c r="M19" s="191"/>
      <c r="N19" s="191"/>
      <c r="O19" s="191"/>
      <c r="P19" s="89"/>
      <c r="Q19" s="89"/>
      <c r="R19" s="89"/>
      <c r="S19" s="89"/>
      <c r="T19" s="89"/>
      <c r="U19" s="89"/>
      <c r="Y19" s="65"/>
      <c r="Z19" s="66"/>
    </row>
    <row r="20" spans="2:27">
      <c r="B20" s="89"/>
      <c r="C20" s="89"/>
      <c r="D20" s="289" t="s">
        <v>632</v>
      </c>
      <c r="E20" s="291"/>
      <c r="F20" s="291"/>
      <c r="G20" s="291"/>
      <c r="H20" s="291"/>
      <c r="I20" s="291"/>
      <c r="J20" s="291"/>
      <c r="K20" s="291"/>
      <c r="L20" s="291"/>
      <c r="M20" s="291"/>
      <c r="N20" s="291"/>
      <c r="O20" s="290"/>
      <c r="P20" s="89"/>
      <c r="Q20" s="89"/>
      <c r="R20" s="89"/>
      <c r="S20" s="89"/>
      <c r="T20" s="89"/>
      <c r="U20" s="89"/>
      <c r="Y20" s="65"/>
      <c r="Z20" s="66"/>
    </row>
    <row r="21" spans="2:27" ht="25.5">
      <c r="B21" s="89"/>
      <c r="C21" s="89"/>
      <c r="D21" s="192" t="s">
        <v>633</v>
      </c>
      <c r="E21" s="289" t="s">
        <v>634</v>
      </c>
      <c r="F21" s="290"/>
      <c r="G21" s="193" t="s">
        <v>635</v>
      </c>
      <c r="H21" s="193" t="s">
        <v>636</v>
      </c>
      <c r="I21" s="289" t="s">
        <v>633</v>
      </c>
      <c r="J21" s="290"/>
      <c r="K21" s="292" t="s">
        <v>634</v>
      </c>
      <c r="L21" s="293"/>
      <c r="M21" s="292" t="s">
        <v>635</v>
      </c>
      <c r="N21" s="293"/>
      <c r="O21" s="193" t="s">
        <v>636</v>
      </c>
      <c r="P21" s="89"/>
      <c r="Q21" s="89"/>
      <c r="R21" s="89"/>
      <c r="S21" s="89"/>
      <c r="T21" s="89"/>
      <c r="U21" s="89"/>
      <c r="Y21" s="65"/>
      <c r="Z21" s="66"/>
    </row>
    <row r="22" spans="2:27">
      <c r="B22" s="89"/>
      <c r="C22" s="89"/>
      <c r="D22" s="192" t="s">
        <v>637</v>
      </c>
      <c r="E22" s="289">
        <v>8</v>
      </c>
      <c r="F22" s="290"/>
      <c r="G22" s="192">
        <v>0</v>
      </c>
      <c r="H22" s="192">
        <v>1</v>
      </c>
      <c r="I22" s="289" t="s">
        <v>638</v>
      </c>
      <c r="J22" s="290"/>
      <c r="K22" s="289">
        <v>80</v>
      </c>
      <c r="L22" s="290"/>
      <c r="M22" s="289">
        <v>3</v>
      </c>
      <c r="N22" s="290"/>
      <c r="O22" s="192">
        <v>5</v>
      </c>
      <c r="P22" s="89"/>
      <c r="Q22" s="89"/>
      <c r="R22" s="89"/>
      <c r="S22" s="89"/>
      <c r="T22" s="89"/>
      <c r="U22" s="89"/>
      <c r="Y22" s="65"/>
      <c r="Z22" s="66"/>
    </row>
    <row r="23" spans="2:27">
      <c r="B23" s="89"/>
      <c r="C23" s="89"/>
      <c r="D23" s="192" t="s">
        <v>639</v>
      </c>
      <c r="E23" s="289">
        <v>13</v>
      </c>
      <c r="F23" s="290"/>
      <c r="G23" s="192">
        <v>0</v>
      </c>
      <c r="H23" s="192">
        <v>1</v>
      </c>
      <c r="I23" s="289" t="s">
        <v>640</v>
      </c>
      <c r="J23" s="290"/>
      <c r="K23" s="289">
        <v>125</v>
      </c>
      <c r="L23" s="290"/>
      <c r="M23" s="289">
        <v>5</v>
      </c>
      <c r="N23" s="290"/>
      <c r="O23" s="192">
        <v>7</v>
      </c>
      <c r="P23" s="89"/>
      <c r="Q23" s="89"/>
      <c r="R23" s="89"/>
      <c r="S23" s="89"/>
      <c r="T23" s="89"/>
      <c r="U23" s="89"/>
      <c r="Y23" s="65"/>
      <c r="Z23" s="66"/>
    </row>
    <row r="24" spans="2:27">
      <c r="B24" s="89"/>
      <c r="C24" s="89"/>
      <c r="D24" s="192" t="s">
        <v>641</v>
      </c>
      <c r="E24" s="289">
        <v>20</v>
      </c>
      <c r="F24" s="290"/>
      <c r="G24" s="192">
        <v>1</v>
      </c>
      <c r="H24" s="192">
        <v>1</v>
      </c>
      <c r="I24" s="289" t="s">
        <v>642</v>
      </c>
      <c r="J24" s="290"/>
      <c r="K24" s="289">
        <v>200</v>
      </c>
      <c r="L24" s="290"/>
      <c r="M24" s="289">
        <v>7</v>
      </c>
      <c r="N24" s="290"/>
      <c r="O24" s="192">
        <v>10</v>
      </c>
      <c r="P24" s="89"/>
      <c r="Q24" s="89"/>
      <c r="R24" s="89"/>
      <c r="S24" s="89"/>
      <c r="T24" s="89"/>
      <c r="U24" s="89"/>
      <c r="Y24" s="65"/>
      <c r="Z24" s="66"/>
    </row>
    <row r="25" spans="2:27">
      <c r="B25" s="89"/>
      <c r="C25" s="89"/>
      <c r="D25" s="192" t="s">
        <v>643</v>
      </c>
      <c r="E25" s="289">
        <v>32</v>
      </c>
      <c r="F25" s="290"/>
      <c r="G25" s="192">
        <v>1</v>
      </c>
      <c r="H25" s="192">
        <v>2</v>
      </c>
      <c r="I25" s="289" t="s">
        <v>644</v>
      </c>
      <c r="J25" s="290"/>
      <c r="K25" s="289">
        <v>315</v>
      </c>
      <c r="L25" s="290"/>
      <c r="M25" s="289">
        <v>10</v>
      </c>
      <c r="N25" s="290"/>
      <c r="O25" s="192">
        <v>14</v>
      </c>
      <c r="P25" s="89"/>
      <c r="Q25" s="89"/>
      <c r="R25" s="89"/>
      <c r="S25" s="89"/>
      <c r="T25" s="89"/>
      <c r="U25" s="89"/>
      <c r="Y25" s="65"/>
      <c r="Z25" s="66"/>
    </row>
    <row r="26" spans="2:27">
      <c r="B26" s="89"/>
      <c r="C26" s="89"/>
      <c r="D26" s="192" t="s">
        <v>645</v>
      </c>
      <c r="E26" s="289">
        <v>50</v>
      </c>
      <c r="F26" s="290"/>
      <c r="G26" s="192">
        <v>2</v>
      </c>
      <c r="H26" s="192">
        <v>3</v>
      </c>
      <c r="I26" s="289" t="s">
        <v>646</v>
      </c>
      <c r="J26" s="290"/>
      <c r="K26" s="289">
        <v>500</v>
      </c>
      <c r="L26" s="290"/>
      <c r="M26" s="289">
        <v>14</v>
      </c>
      <c r="N26" s="290"/>
      <c r="O26" s="192">
        <v>21</v>
      </c>
      <c r="P26" s="89"/>
      <c r="Q26" s="89"/>
      <c r="R26" s="89"/>
      <c r="S26" s="89"/>
      <c r="T26" s="89"/>
      <c r="U26" s="89"/>
      <c r="Y26" s="65"/>
      <c r="Z26" s="66"/>
    </row>
    <row r="27" spans="2:27">
      <c r="B27" s="89"/>
      <c r="C27" s="89"/>
      <c r="D27" s="194"/>
      <c r="E27" s="194"/>
      <c r="F27" s="194"/>
      <c r="G27" s="194"/>
      <c r="H27" s="194"/>
      <c r="I27" s="191"/>
      <c r="J27"/>
      <c r="K27"/>
      <c r="L27"/>
      <c r="M27"/>
      <c r="N27"/>
      <c r="O27"/>
      <c r="P27" s="89"/>
      <c r="Q27" s="89"/>
      <c r="R27" s="89"/>
      <c r="S27" s="89"/>
      <c r="T27" s="89"/>
      <c r="U27" s="89"/>
      <c r="Y27" s="65"/>
      <c r="Z27" s="66"/>
    </row>
    <row r="28" spans="2:27">
      <c r="B28" s="89"/>
      <c r="C28" s="89"/>
      <c r="D28" s="195" t="s">
        <v>647</v>
      </c>
      <c r="E28"/>
      <c r="F28"/>
      <c r="G28"/>
      <c r="H28"/>
      <c r="I28"/>
      <c r="J28"/>
      <c r="K28"/>
      <c r="L28"/>
      <c r="M28"/>
      <c r="N28"/>
      <c r="O28"/>
      <c r="P28" s="89"/>
      <c r="Q28" s="89"/>
      <c r="R28" s="89"/>
      <c r="S28" s="89"/>
      <c r="T28" s="89"/>
      <c r="U28" s="89"/>
      <c r="Y28" s="65"/>
      <c r="Z28" s="66"/>
    </row>
    <row r="29" spans="2:27">
      <c r="B29" s="89"/>
      <c r="C29" s="89"/>
      <c r="D29" s="195" t="s">
        <v>648</v>
      </c>
      <c r="E29" s="195"/>
      <c r="F29" s="195"/>
      <c r="G29" s="195"/>
      <c r="H29" s="195"/>
      <c r="I29" s="195"/>
      <c r="J29" s="195"/>
      <c r="K29" s="195"/>
      <c r="L29" s="195"/>
      <c r="M29" s="195"/>
      <c r="N29" s="195"/>
      <c r="O29" s="195"/>
      <c r="P29" s="89"/>
      <c r="Q29" s="89"/>
      <c r="R29" s="89"/>
      <c r="S29" s="89"/>
      <c r="T29" s="89"/>
      <c r="U29" s="89"/>
      <c r="Y29" s="65"/>
      <c r="Z29" s="66"/>
    </row>
    <row r="30" spans="2:27">
      <c r="B30" s="89"/>
      <c r="C30" s="89"/>
      <c r="D30" s="195" t="s">
        <v>649</v>
      </c>
      <c r="E30" s="195"/>
      <c r="F30" s="195"/>
      <c r="G30" s="195"/>
      <c r="H30" s="195"/>
      <c r="I30" s="195"/>
      <c r="J30" s="195"/>
      <c r="K30" s="195"/>
      <c r="L30" s="195"/>
      <c r="M30" s="195"/>
      <c r="N30" s="195"/>
      <c r="O30" s="195"/>
      <c r="P30" s="89"/>
      <c r="Q30" s="89"/>
      <c r="R30" s="89"/>
      <c r="S30" s="89"/>
      <c r="T30" s="89"/>
      <c r="U30" s="89"/>
      <c r="Y30" s="65"/>
      <c r="Z30" s="66"/>
    </row>
    <row r="31" spans="2:27">
      <c r="B31" s="89"/>
      <c r="C31" s="89"/>
      <c r="D31" s="196" t="s">
        <v>650</v>
      </c>
      <c r="E31" s="195"/>
      <c r="F31" s="195"/>
      <c r="G31" s="195"/>
      <c r="H31" s="195"/>
      <c r="I31" s="195"/>
      <c r="J31" s="195"/>
      <c r="K31" s="195"/>
      <c r="L31" s="195"/>
      <c r="M31" s="195"/>
      <c r="N31" s="195"/>
      <c r="O31" s="195"/>
      <c r="P31" s="89"/>
      <c r="Q31" s="89"/>
      <c r="R31" s="89"/>
      <c r="S31" s="89"/>
      <c r="T31" s="89"/>
      <c r="U31" s="89"/>
      <c r="Y31" s="65"/>
      <c r="Z31" s="66"/>
    </row>
  </sheetData>
  <mergeCells count="26">
    <mergeCell ref="I26:J26"/>
    <mergeCell ref="K26:L26"/>
    <mergeCell ref="M26:N26"/>
    <mergeCell ref="M23:N23"/>
    <mergeCell ref="I24:J24"/>
    <mergeCell ref="K24:L24"/>
    <mergeCell ref="M24:N24"/>
    <mergeCell ref="I25:J25"/>
    <mergeCell ref="K25:L25"/>
    <mergeCell ref="M25:N25"/>
    <mergeCell ref="B2:U2"/>
    <mergeCell ref="E25:F25"/>
    <mergeCell ref="E26:F26"/>
    <mergeCell ref="E23:F23"/>
    <mergeCell ref="E24:F24"/>
    <mergeCell ref="E21:F21"/>
    <mergeCell ref="E22:F22"/>
    <mergeCell ref="D20:O20"/>
    <mergeCell ref="I21:J21"/>
    <mergeCell ref="K21:L21"/>
    <mergeCell ref="M21:N21"/>
    <mergeCell ref="I22:J22"/>
    <mergeCell ref="K22:L22"/>
    <mergeCell ref="M22:N22"/>
    <mergeCell ref="I23:J23"/>
    <mergeCell ref="K23:L23"/>
  </mergeCells>
  <dataValidations count="1">
    <dataValidation type="list" allowBlank="1" showInputMessage="1" showErrorMessage="1" sqref="M7:M8" xr:uid="{39A93C89-E974-4E83-8247-F28667662A2D}">
      <formula1>$Y$3:$Y$16</formula1>
    </dataValidation>
  </dataValidations>
  <pageMargins left="0.7" right="0.7" top="0.75" bottom="0.75" header="0.3" footer="0.3"/>
  <pageSetup paperSize="9" scale="53" orientation="portrait" r:id="rId1"/>
  <colBreaks count="2" manualBreakCount="2">
    <brk id="8" max="16" man="1"/>
    <brk id="21"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DA3AB-3865-4D68-989F-926E95CD6E49}">
  <sheetPr>
    <tabColor theme="9"/>
  </sheetPr>
  <dimension ref="B1:Y17"/>
  <sheetViews>
    <sheetView workbookViewId="0">
      <selection activeCell="K11" sqref="K11"/>
    </sheetView>
  </sheetViews>
  <sheetFormatPr defaultColWidth="9.140625" defaultRowHeight="15"/>
  <cols>
    <col min="1" max="1" width="1.7109375" style="65" customWidth="1"/>
    <col min="2" max="2" width="7.28515625" style="65" customWidth="1"/>
    <col min="3" max="3" width="9.5703125" style="65" customWidth="1"/>
    <col min="4" max="4" width="11" style="65" customWidth="1"/>
    <col min="5" max="5" width="13.28515625" style="65" customWidth="1"/>
    <col min="6" max="6" width="14.42578125" style="65" customWidth="1"/>
    <col min="7" max="7" width="13.7109375" style="65" customWidth="1"/>
    <col min="8" max="8" width="9.28515625" style="65" customWidth="1"/>
    <col min="9" max="9" width="6.85546875" style="65" customWidth="1"/>
    <col min="10" max="10" width="8.85546875" style="65" customWidth="1"/>
    <col min="11" max="11" width="12.7109375" style="65" customWidth="1"/>
    <col min="12" max="12" width="15" style="65" customWidth="1"/>
    <col min="13" max="16" width="12.7109375" style="65" customWidth="1"/>
    <col min="17" max="17" width="11.7109375" style="65" customWidth="1"/>
    <col min="18" max="18" width="14.5703125" style="65" customWidth="1"/>
    <col min="19" max="19" width="11.28515625" style="65" customWidth="1"/>
    <col min="20" max="24" width="9.140625" style="65"/>
    <col min="25" max="25" width="29.42578125" style="66" customWidth="1"/>
    <col min="26" max="16384" width="9.140625" style="65"/>
  </cols>
  <sheetData>
    <row r="1" spans="2:20" ht="8.25" customHeight="1" thickBot="1">
      <c r="N1" s="172"/>
    </row>
    <row r="2" spans="2:20" ht="30.75" customHeight="1" thickBot="1">
      <c r="B2" s="294" t="s">
        <v>652</v>
      </c>
      <c r="C2" s="295"/>
      <c r="D2" s="295"/>
      <c r="E2" s="295"/>
      <c r="F2" s="295"/>
      <c r="G2" s="295"/>
      <c r="H2" s="295"/>
      <c r="I2" s="295"/>
      <c r="J2" s="295"/>
      <c r="K2" s="295"/>
      <c r="L2" s="295"/>
      <c r="M2" s="295"/>
      <c r="N2" s="296"/>
      <c r="O2" s="202"/>
      <c r="P2" s="202"/>
      <c r="Q2" s="202"/>
      <c r="R2" s="202"/>
      <c r="S2" s="202"/>
    </row>
    <row r="3" spans="2:20" s="74" customFormat="1" ht="49.5" customHeight="1" thickBot="1">
      <c r="B3" s="67" t="s">
        <v>154</v>
      </c>
      <c r="C3" s="68" t="s">
        <v>158</v>
      </c>
      <c r="D3" s="68" t="s">
        <v>153</v>
      </c>
      <c r="E3" s="198" t="s">
        <v>653</v>
      </c>
      <c r="F3" s="68" t="s">
        <v>155</v>
      </c>
      <c r="G3" s="68" t="s">
        <v>159</v>
      </c>
      <c r="H3" s="69" t="s">
        <v>659</v>
      </c>
      <c r="I3" s="70" t="s">
        <v>160</v>
      </c>
      <c r="J3" s="69" t="s">
        <v>656</v>
      </c>
      <c r="K3" s="71" t="s">
        <v>657</v>
      </c>
      <c r="L3" s="200" t="s">
        <v>658</v>
      </c>
      <c r="M3" s="200" t="s">
        <v>0</v>
      </c>
      <c r="N3" s="201" t="s">
        <v>30</v>
      </c>
      <c r="T3" s="75"/>
    </row>
    <row r="4" spans="2:20" s="82" customFormat="1" ht="18" customHeight="1" thickBot="1">
      <c r="B4" s="76">
        <v>45102</v>
      </c>
      <c r="C4" s="77" t="s">
        <v>284</v>
      </c>
      <c r="D4" s="197" t="s">
        <v>285</v>
      </c>
      <c r="E4" s="199"/>
      <c r="F4" s="114" t="s">
        <v>286</v>
      </c>
      <c r="G4" s="77" t="s">
        <v>287</v>
      </c>
      <c r="H4" s="79">
        <v>12</v>
      </c>
      <c r="I4" s="79" t="s">
        <v>283</v>
      </c>
      <c r="J4" s="79">
        <v>2</v>
      </c>
      <c r="K4" s="79"/>
      <c r="L4" s="77"/>
      <c r="M4" s="79"/>
      <c r="N4" s="87"/>
      <c r="T4" s="66"/>
    </row>
    <row r="5" spans="2:20" s="82" customFormat="1" ht="18" customHeight="1" thickBot="1">
      <c r="B5" s="76">
        <v>45102</v>
      </c>
      <c r="C5" s="77" t="s">
        <v>284</v>
      </c>
      <c r="D5" s="197" t="s">
        <v>285</v>
      </c>
      <c r="E5" s="199"/>
      <c r="F5" s="114" t="s">
        <v>286</v>
      </c>
      <c r="G5" s="77" t="s">
        <v>287</v>
      </c>
      <c r="H5" s="77">
        <v>15</v>
      </c>
      <c r="I5" s="79" t="s">
        <v>654</v>
      </c>
      <c r="J5" s="77">
        <v>1</v>
      </c>
      <c r="K5" s="79"/>
      <c r="L5" s="77"/>
      <c r="M5" s="79"/>
      <c r="N5" s="87"/>
      <c r="T5" s="66"/>
    </row>
    <row r="6" spans="2:20" s="82" customFormat="1" ht="18" customHeight="1" thickBot="1">
      <c r="B6" s="76">
        <v>45102</v>
      </c>
      <c r="C6" s="77" t="s">
        <v>284</v>
      </c>
      <c r="D6" s="197" t="s">
        <v>285</v>
      </c>
      <c r="E6" s="199"/>
      <c r="F6" s="114" t="s">
        <v>286</v>
      </c>
      <c r="G6" s="77" t="s">
        <v>287</v>
      </c>
      <c r="H6" s="77">
        <v>15</v>
      </c>
      <c r="I6" s="79" t="s">
        <v>655</v>
      </c>
      <c r="J6" s="77">
        <v>1</v>
      </c>
      <c r="K6" s="79"/>
      <c r="L6" s="77"/>
      <c r="M6" s="79"/>
      <c r="N6" s="87"/>
      <c r="T6" s="66"/>
    </row>
    <row r="7" spans="2:20" s="82" customFormat="1" ht="18" customHeight="1" thickBot="1">
      <c r="B7" s="84"/>
      <c r="C7" s="77"/>
      <c r="D7" s="197"/>
      <c r="E7" s="199"/>
      <c r="F7" s="114"/>
      <c r="G7" s="77"/>
      <c r="H7" s="83"/>
      <c r="I7" s="77"/>
      <c r="J7" s="79"/>
      <c r="K7" s="77"/>
      <c r="L7" s="77"/>
      <c r="M7" s="77"/>
      <c r="N7" s="86"/>
      <c r="T7" s="66"/>
    </row>
    <row r="8" spans="2:20" s="82" customFormat="1" ht="18" customHeight="1">
      <c r="B8" s="84"/>
      <c r="C8" s="77"/>
      <c r="D8" s="77"/>
      <c r="E8" s="85"/>
      <c r="F8" s="77"/>
      <c r="G8" s="77"/>
      <c r="H8" s="83"/>
      <c r="I8" s="83"/>
      <c r="J8" s="79"/>
      <c r="K8" s="77"/>
      <c r="L8" s="77"/>
      <c r="M8" s="77"/>
      <c r="N8" s="87"/>
      <c r="T8" s="66"/>
    </row>
    <row r="9" spans="2:20">
      <c r="B9" s="88"/>
      <c r="C9" s="89"/>
      <c r="D9" s="89"/>
      <c r="E9" s="89"/>
      <c r="F9" s="89"/>
      <c r="G9" s="89"/>
      <c r="H9" s="89"/>
      <c r="I9" s="89"/>
      <c r="J9" s="89"/>
      <c r="K9" s="89"/>
      <c r="L9" s="89"/>
      <c r="M9" s="89"/>
      <c r="N9" s="90"/>
      <c r="O9" s="89"/>
      <c r="P9" s="89"/>
      <c r="Q9" s="89"/>
      <c r="R9" s="89"/>
      <c r="S9" s="89"/>
    </row>
    <row r="10" spans="2:20">
      <c r="B10" s="88"/>
      <c r="C10" s="89"/>
      <c r="D10" s="89"/>
      <c r="E10" s="89"/>
      <c r="F10" s="89"/>
      <c r="G10" s="89"/>
      <c r="H10" s="89"/>
      <c r="I10" s="89"/>
      <c r="J10" s="89"/>
      <c r="K10" s="89"/>
      <c r="L10" s="89"/>
      <c r="M10" s="89"/>
      <c r="N10" s="90"/>
      <c r="O10" s="89"/>
      <c r="P10" s="89"/>
      <c r="Q10" s="89"/>
      <c r="R10" s="89"/>
      <c r="S10" s="89"/>
    </row>
    <row r="11" spans="2:20">
      <c r="B11" s="88"/>
      <c r="C11" s="89"/>
      <c r="D11" s="89"/>
      <c r="E11" s="89"/>
      <c r="F11" s="91"/>
      <c r="G11" s="89"/>
      <c r="H11" s="89"/>
      <c r="I11" s="89"/>
      <c r="J11" s="92"/>
      <c r="K11" s="89"/>
      <c r="L11" s="89"/>
      <c r="M11" s="92"/>
      <c r="N11" s="90"/>
      <c r="O11" s="89"/>
      <c r="P11" s="89"/>
      <c r="Q11" s="89"/>
      <c r="R11" s="89"/>
      <c r="S11" s="89"/>
    </row>
    <row r="12" spans="2:20" ht="18" customHeight="1">
      <c r="B12" s="88"/>
      <c r="C12" s="89"/>
      <c r="D12" s="89"/>
      <c r="E12" s="89"/>
      <c r="F12" s="91"/>
      <c r="G12" s="89"/>
      <c r="H12" s="89"/>
      <c r="I12" s="89"/>
      <c r="J12" s="93"/>
      <c r="K12" s="89"/>
      <c r="L12" s="89"/>
      <c r="M12" s="92"/>
      <c r="N12" s="90"/>
      <c r="O12" s="89"/>
      <c r="P12" s="89"/>
      <c r="Q12" s="89"/>
      <c r="R12" s="89"/>
      <c r="S12" s="89"/>
    </row>
    <row r="13" spans="2:20">
      <c r="B13" s="94"/>
      <c r="C13" s="89"/>
      <c r="D13" s="89"/>
      <c r="E13" s="89"/>
      <c r="F13" s="95"/>
      <c r="G13" s="89"/>
      <c r="H13" s="89"/>
      <c r="I13" s="89"/>
      <c r="J13" s="91"/>
      <c r="K13" s="89"/>
      <c r="L13" s="89"/>
      <c r="M13" s="96"/>
      <c r="N13" s="90"/>
      <c r="O13" s="89"/>
      <c r="P13" s="89"/>
      <c r="Q13" s="89"/>
      <c r="R13" s="89"/>
      <c r="S13" s="89"/>
    </row>
    <row r="14" spans="2:20" ht="15.75" thickBot="1">
      <c r="B14" s="97"/>
      <c r="C14" s="98"/>
      <c r="D14" s="98"/>
      <c r="E14" s="98"/>
      <c r="F14" s="99"/>
      <c r="G14" s="98"/>
      <c r="H14" s="98"/>
      <c r="I14" s="98"/>
      <c r="J14" s="100"/>
      <c r="K14" s="101"/>
      <c r="L14" s="101"/>
      <c r="M14" s="102"/>
      <c r="N14" s="203"/>
      <c r="O14" s="176"/>
      <c r="P14" s="177"/>
      <c r="Q14" s="176"/>
      <c r="R14" s="176"/>
      <c r="S14" s="89"/>
    </row>
    <row r="15" spans="2:20">
      <c r="B15" s="105"/>
      <c r="C15" s="105"/>
      <c r="D15" s="105"/>
      <c r="E15" s="105"/>
      <c r="F15" s="106"/>
      <c r="G15" s="105"/>
      <c r="H15" s="105"/>
      <c r="I15" s="105"/>
      <c r="J15" s="107"/>
      <c r="K15" s="108"/>
      <c r="L15" s="108"/>
      <c r="M15" s="109"/>
      <c r="N15" s="108"/>
      <c r="O15" s="108"/>
      <c r="P15" s="110"/>
      <c r="Q15" s="108"/>
      <c r="R15" s="108"/>
    </row>
    <row r="16" spans="2:20">
      <c r="B16" s="110"/>
      <c r="C16" s="110"/>
      <c r="D16" s="110"/>
      <c r="E16" s="111"/>
      <c r="F16" s="110"/>
      <c r="G16" s="110"/>
      <c r="H16" s="110"/>
      <c r="I16" s="110"/>
      <c r="J16" s="110"/>
      <c r="K16" s="112"/>
      <c r="L16" s="112"/>
      <c r="M16" s="112"/>
      <c r="N16" s="112"/>
      <c r="O16" s="112"/>
      <c r="P16" s="113"/>
      <c r="Q16" s="111"/>
      <c r="R16" s="110"/>
    </row>
    <row r="17" spans="2:18">
      <c r="B17" s="110"/>
      <c r="C17" s="110"/>
      <c r="D17" s="110"/>
      <c r="E17" s="111"/>
      <c r="F17" s="110"/>
      <c r="G17" s="110"/>
      <c r="H17" s="110"/>
      <c r="I17" s="110"/>
      <c r="J17" s="110"/>
      <c r="K17" s="112"/>
      <c r="L17" s="112"/>
      <c r="M17" s="112"/>
      <c r="N17" s="112"/>
      <c r="O17" s="112"/>
      <c r="P17" s="113"/>
      <c r="Q17" s="111"/>
      <c r="R17" s="110"/>
    </row>
  </sheetData>
  <mergeCells count="1">
    <mergeCell ref="B2:N2"/>
  </mergeCells>
  <dataValidations count="1">
    <dataValidation type="list" allowBlank="1" showInputMessage="1" showErrorMessage="1" sqref="J7:J8" xr:uid="{7516D0CF-9DC8-4672-8140-58C51FC4184E}">
      <formula1>$Y$3:$Y$28</formula1>
    </dataValidation>
  </dataValidations>
  <pageMargins left="0.7" right="0.7" top="0.75" bottom="0.75" header="0.3" footer="0.3"/>
  <pageSetup paperSize="9" orientation="portrait"/>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81E30-F381-44C8-B1DF-A92BC68FC728}">
  <sheetPr>
    <tabColor theme="9"/>
  </sheetPr>
  <dimension ref="B1:Y17"/>
  <sheetViews>
    <sheetView workbookViewId="0">
      <selection activeCell="K4" sqref="K4"/>
    </sheetView>
  </sheetViews>
  <sheetFormatPr defaultColWidth="9.140625" defaultRowHeight="15"/>
  <cols>
    <col min="1" max="1" width="1.7109375" style="65" customWidth="1"/>
    <col min="2" max="2" width="7.28515625" style="65" customWidth="1"/>
    <col min="3" max="3" width="9.5703125" style="65" customWidth="1"/>
    <col min="4" max="4" width="8.42578125" style="65" customWidth="1"/>
    <col min="5" max="5" width="10.42578125" style="65" customWidth="1"/>
    <col min="6" max="6" width="11.140625" style="65" customWidth="1"/>
    <col min="7" max="7" width="13.7109375" style="65" customWidth="1"/>
    <col min="8" max="8" width="9.28515625" style="65" customWidth="1"/>
    <col min="9" max="9" width="6.85546875" style="65" customWidth="1"/>
    <col min="10" max="10" width="8.85546875" style="65" customWidth="1"/>
    <col min="11" max="16" width="12.7109375" style="65" customWidth="1"/>
    <col min="17" max="17" width="11.7109375" style="65" customWidth="1"/>
    <col min="18" max="18" width="14.5703125" style="65" customWidth="1"/>
    <col min="19" max="19" width="11.28515625" style="65" customWidth="1"/>
    <col min="20" max="24" width="9.140625" style="65"/>
    <col min="25" max="25" width="29.42578125" style="66" customWidth="1"/>
    <col min="26" max="16384" width="9.140625" style="65"/>
  </cols>
  <sheetData>
    <row r="1" spans="2:25" ht="8.25" customHeight="1" thickBot="1"/>
    <row r="2" spans="2:25" ht="30.75" customHeight="1">
      <c r="B2" s="253" t="s">
        <v>316</v>
      </c>
      <c r="C2" s="254"/>
      <c r="D2" s="254"/>
      <c r="E2" s="254"/>
      <c r="F2" s="254"/>
      <c r="G2" s="254"/>
      <c r="H2" s="254"/>
      <c r="I2" s="254"/>
      <c r="J2" s="254"/>
      <c r="K2" s="254"/>
      <c r="L2" s="254"/>
      <c r="M2" s="254"/>
      <c r="N2" s="254"/>
      <c r="O2" s="254"/>
      <c r="P2" s="254"/>
      <c r="Q2" s="254"/>
      <c r="R2" s="254"/>
      <c r="S2" s="255"/>
    </row>
    <row r="3" spans="2:25" s="74" customFormat="1" ht="49.5" customHeight="1">
      <c r="B3" s="67" t="s">
        <v>154</v>
      </c>
      <c r="C3" s="68" t="s">
        <v>274</v>
      </c>
      <c r="D3" s="68" t="s">
        <v>160</v>
      </c>
      <c r="E3" s="68" t="s">
        <v>158</v>
      </c>
      <c r="F3" s="68" t="s">
        <v>153</v>
      </c>
      <c r="G3" s="68" t="s">
        <v>155</v>
      </c>
      <c r="H3" s="68" t="s">
        <v>159</v>
      </c>
      <c r="I3" s="68" t="s">
        <v>317</v>
      </c>
      <c r="J3" s="69" t="s">
        <v>318</v>
      </c>
      <c r="K3" s="69" t="s">
        <v>277</v>
      </c>
      <c r="L3" s="70" t="s">
        <v>278</v>
      </c>
      <c r="M3" s="71" t="s">
        <v>319</v>
      </c>
      <c r="N3" s="69" t="s">
        <v>161</v>
      </c>
      <c r="O3" s="71" t="s">
        <v>320</v>
      </c>
      <c r="P3" s="69" t="s">
        <v>161</v>
      </c>
      <c r="Q3" s="72" t="s">
        <v>321</v>
      </c>
      <c r="R3" s="69" t="s">
        <v>156</v>
      </c>
      <c r="S3" s="73"/>
      <c r="Y3" s="75"/>
    </row>
    <row r="4" spans="2:25" s="82" customFormat="1" ht="18" customHeight="1">
      <c r="B4" s="76">
        <v>45102</v>
      </c>
      <c r="C4" s="77" t="s">
        <v>282</v>
      </c>
      <c r="D4" s="77" t="s">
        <v>283</v>
      </c>
      <c r="E4" s="77" t="s">
        <v>284</v>
      </c>
      <c r="F4" s="77" t="s">
        <v>285</v>
      </c>
      <c r="G4" s="77" t="s">
        <v>286</v>
      </c>
      <c r="H4" s="77" t="s">
        <v>287</v>
      </c>
      <c r="I4" s="77">
        <v>10526</v>
      </c>
      <c r="J4" s="78" t="s">
        <v>322</v>
      </c>
      <c r="K4" s="79">
        <v>12</v>
      </c>
      <c r="L4" s="79">
        <v>10</v>
      </c>
      <c r="M4" s="79"/>
      <c r="N4" s="79">
        <v>2</v>
      </c>
      <c r="O4" s="79"/>
      <c r="P4" s="77">
        <v>1</v>
      </c>
      <c r="Q4" s="79" t="s">
        <v>323</v>
      </c>
      <c r="R4" s="77"/>
      <c r="S4" s="81"/>
      <c r="Y4" s="66"/>
    </row>
    <row r="5" spans="2:25" s="82" customFormat="1" ht="18" customHeight="1">
      <c r="B5" s="76">
        <v>45102</v>
      </c>
      <c r="C5" s="77" t="s">
        <v>282</v>
      </c>
      <c r="D5" s="77" t="s">
        <v>283</v>
      </c>
      <c r="E5" s="77" t="s">
        <v>284</v>
      </c>
      <c r="F5" s="77" t="s">
        <v>285</v>
      </c>
      <c r="G5" s="77" t="s">
        <v>286</v>
      </c>
      <c r="H5" s="77" t="s">
        <v>287</v>
      </c>
      <c r="I5" s="77">
        <v>10526</v>
      </c>
      <c r="J5" s="78" t="s">
        <v>324</v>
      </c>
      <c r="K5" s="77">
        <v>15</v>
      </c>
      <c r="L5" s="79">
        <v>10</v>
      </c>
      <c r="M5" s="79"/>
      <c r="N5" s="77">
        <v>1</v>
      </c>
      <c r="O5" s="79"/>
      <c r="P5" s="77">
        <v>1</v>
      </c>
      <c r="Q5" s="79" t="s">
        <v>325</v>
      </c>
      <c r="R5" s="77"/>
      <c r="S5" s="81"/>
      <c r="Y5" s="66"/>
    </row>
    <row r="6" spans="2:25" s="82" customFormat="1" ht="18" customHeight="1">
      <c r="B6" s="76">
        <v>45102</v>
      </c>
      <c r="C6" s="77" t="s">
        <v>282</v>
      </c>
      <c r="D6" s="77" t="s">
        <v>283</v>
      </c>
      <c r="E6" s="77" t="s">
        <v>284</v>
      </c>
      <c r="F6" s="77" t="s">
        <v>285</v>
      </c>
      <c r="G6" s="77" t="s">
        <v>286</v>
      </c>
      <c r="H6" s="77" t="s">
        <v>287</v>
      </c>
      <c r="I6" s="77">
        <v>10526</v>
      </c>
      <c r="J6" s="78" t="s">
        <v>326</v>
      </c>
      <c r="K6" s="77">
        <v>15</v>
      </c>
      <c r="L6" s="79">
        <v>10</v>
      </c>
      <c r="M6" s="79"/>
      <c r="N6" s="77">
        <v>1</v>
      </c>
      <c r="O6" s="79"/>
      <c r="P6" s="77">
        <v>1</v>
      </c>
      <c r="Q6" s="79" t="s">
        <v>327</v>
      </c>
      <c r="R6" s="77"/>
      <c r="S6" s="81"/>
      <c r="Y6" s="66"/>
    </row>
    <row r="7" spans="2:25" s="82" customFormat="1" ht="18" customHeight="1">
      <c r="B7" s="84"/>
      <c r="C7" s="77"/>
      <c r="D7" s="77"/>
      <c r="E7" s="77"/>
      <c r="F7" s="77"/>
      <c r="G7" s="77"/>
      <c r="H7" s="77"/>
      <c r="I7" s="77"/>
      <c r="J7" s="77"/>
      <c r="K7" s="83"/>
      <c r="L7" s="77"/>
      <c r="M7" s="77"/>
      <c r="N7" s="79"/>
      <c r="O7" s="77"/>
      <c r="P7" s="77"/>
      <c r="Q7" s="77"/>
      <c r="R7" s="85"/>
      <c r="S7" s="86"/>
      <c r="Y7" s="66"/>
    </row>
    <row r="8" spans="2:25" s="82" customFormat="1" ht="18" customHeight="1">
      <c r="B8" s="84"/>
      <c r="C8" s="77"/>
      <c r="D8" s="77"/>
      <c r="E8" s="77"/>
      <c r="F8" s="77"/>
      <c r="G8" s="77"/>
      <c r="H8" s="77"/>
      <c r="I8" s="77"/>
      <c r="J8" s="77"/>
      <c r="K8" s="83"/>
      <c r="L8" s="83"/>
      <c r="M8" s="77"/>
      <c r="N8" s="79"/>
      <c r="O8" s="77"/>
      <c r="P8" s="77"/>
      <c r="Q8" s="77"/>
      <c r="R8" s="77"/>
      <c r="S8" s="87"/>
      <c r="Y8" s="66"/>
    </row>
    <row r="9" spans="2:25">
      <c r="B9" s="88"/>
      <c r="C9" s="89"/>
      <c r="D9" s="89"/>
      <c r="E9" s="89"/>
      <c r="F9" s="89"/>
      <c r="G9" s="89"/>
      <c r="H9" s="89"/>
      <c r="I9" s="89"/>
      <c r="J9" s="89"/>
      <c r="K9" s="89"/>
      <c r="L9" s="89"/>
      <c r="M9" s="89"/>
      <c r="N9" s="89"/>
      <c r="O9" s="89"/>
      <c r="P9" s="89"/>
      <c r="Q9" s="89"/>
      <c r="R9" s="89"/>
      <c r="S9" s="90"/>
    </row>
    <row r="10" spans="2:25">
      <c r="B10" s="88"/>
      <c r="C10" s="89"/>
      <c r="D10" s="89"/>
      <c r="E10" s="89"/>
      <c r="F10" s="89"/>
      <c r="G10" s="89"/>
      <c r="H10" s="89"/>
      <c r="I10" s="89"/>
      <c r="J10" s="89"/>
      <c r="K10" s="89"/>
      <c r="L10" s="89"/>
      <c r="M10" s="89"/>
      <c r="N10" s="89"/>
      <c r="O10" s="89"/>
      <c r="P10" s="89"/>
      <c r="Q10" s="89"/>
      <c r="R10" s="89"/>
      <c r="S10" s="90"/>
    </row>
    <row r="11" spans="2:25">
      <c r="B11" s="88"/>
      <c r="C11" s="89"/>
      <c r="D11" s="89"/>
      <c r="E11" s="89"/>
      <c r="F11" s="91"/>
      <c r="G11" s="89"/>
      <c r="H11" s="89"/>
      <c r="I11" s="89"/>
      <c r="J11" s="92"/>
      <c r="K11" s="89"/>
      <c r="L11" s="89"/>
      <c r="M11" s="92"/>
      <c r="N11" s="89"/>
      <c r="O11" s="89"/>
      <c r="P11" s="89"/>
      <c r="Q11" s="89"/>
      <c r="R11" s="89"/>
      <c r="S11" s="90"/>
    </row>
    <row r="12" spans="2:25" ht="18" customHeight="1">
      <c r="B12" s="88"/>
      <c r="C12" s="89"/>
      <c r="D12" s="89"/>
      <c r="E12" s="89"/>
      <c r="F12" s="91"/>
      <c r="G12" s="89"/>
      <c r="H12" s="89"/>
      <c r="I12" s="89"/>
      <c r="J12" s="93"/>
      <c r="K12" s="89"/>
      <c r="L12" s="89"/>
      <c r="M12" s="92"/>
      <c r="N12" s="89"/>
      <c r="O12" s="89"/>
      <c r="P12" s="89"/>
      <c r="Q12" s="89"/>
      <c r="R12" s="89"/>
      <c r="S12" s="90"/>
    </row>
    <row r="13" spans="2:25">
      <c r="B13" s="94"/>
      <c r="C13" s="89"/>
      <c r="D13" s="89"/>
      <c r="E13" s="89"/>
      <c r="F13" s="95"/>
      <c r="G13" s="89"/>
      <c r="H13" s="89"/>
      <c r="I13" s="89"/>
      <c r="J13" s="91"/>
      <c r="K13" s="89"/>
      <c r="L13" s="89"/>
      <c r="M13" s="96"/>
      <c r="N13" s="89"/>
      <c r="O13" s="89"/>
      <c r="P13" s="89"/>
      <c r="Q13" s="89"/>
      <c r="R13" s="89"/>
      <c r="S13" s="90"/>
    </row>
    <row r="14" spans="2:25" ht="15.75" thickBot="1">
      <c r="B14" s="97"/>
      <c r="C14" s="98"/>
      <c r="D14" s="98"/>
      <c r="E14" s="98"/>
      <c r="F14" s="99"/>
      <c r="G14" s="98"/>
      <c r="H14" s="98"/>
      <c r="I14" s="98"/>
      <c r="J14" s="100"/>
      <c r="K14" s="101"/>
      <c r="L14" s="101"/>
      <c r="M14" s="102"/>
      <c r="N14" s="101"/>
      <c r="O14" s="101"/>
      <c r="P14" s="103"/>
      <c r="Q14" s="101"/>
      <c r="R14" s="101"/>
      <c r="S14" s="104"/>
    </row>
    <row r="15" spans="2:25">
      <c r="B15" s="105"/>
      <c r="C15" s="105"/>
      <c r="D15" s="105"/>
      <c r="E15" s="105"/>
      <c r="F15" s="106"/>
      <c r="G15" s="105"/>
      <c r="H15" s="105"/>
      <c r="I15" s="105"/>
      <c r="J15" s="107"/>
      <c r="K15" s="108"/>
      <c r="L15" s="108"/>
      <c r="M15" s="109"/>
      <c r="N15" s="108"/>
      <c r="O15" s="108"/>
      <c r="P15" s="110"/>
      <c r="Q15" s="108"/>
      <c r="R15" s="108"/>
    </row>
    <row r="16" spans="2:25">
      <c r="B16" s="110"/>
      <c r="C16" s="110"/>
      <c r="D16" s="110"/>
      <c r="E16" s="111"/>
      <c r="F16" s="110"/>
      <c r="G16" s="110"/>
      <c r="H16" s="110"/>
      <c r="I16" s="110"/>
      <c r="J16" s="110"/>
      <c r="K16" s="112"/>
      <c r="L16" s="112"/>
      <c r="M16" s="112"/>
      <c r="N16" s="112"/>
      <c r="O16" s="112"/>
      <c r="P16" s="113"/>
      <c r="Q16" s="111"/>
      <c r="R16" s="110"/>
    </row>
    <row r="17" spans="2:18">
      <c r="B17" s="110"/>
      <c r="C17" s="110"/>
      <c r="D17" s="110"/>
      <c r="E17" s="111"/>
      <c r="F17" s="110"/>
      <c r="G17" s="110"/>
      <c r="H17" s="110"/>
      <c r="I17" s="110"/>
      <c r="J17" s="110"/>
      <c r="K17" s="112"/>
      <c r="L17" s="112"/>
      <c r="M17" s="112"/>
      <c r="N17" s="112"/>
      <c r="O17" s="112"/>
      <c r="P17" s="113"/>
      <c r="Q17" s="111"/>
      <c r="R17" s="110"/>
    </row>
  </sheetData>
  <mergeCells count="1">
    <mergeCell ref="B2:S2"/>
  </mergeCells>
  <dataValidations count="1">
    <dataValidation type="list" allowBlank="1" showInputMessage="1" showErrorMessage="1" sqref="N7:N8" xr:uid="{9E083497-D7FD-4F2E-9158-EFC18FF205F8}">
      <formula1>$Y$3:$Y$28</formula1>
    </dataValidation>
  </dataValidations>
  <pageMargins left="0.7" right="0.7" top="0.75" bottom="0.75" header="0.3" footer="0.3"/>
  <pageSetup paperSize="9" orientation="portrait"/>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877EF-654B-4305-BF26-88857B974E00}">
  <dimension ref="B1:V26"/>
  <sheetViews>
    <sheetView showGridLines="0" topLeftCell="A7" zoomScaleNormal="100" workbookViewId="0">
      <selection activeCell="J30" sqref="J30"/>
    </sheetView>
  </sheetViews>
  <sheetFormatPr defaultRowHeight="15"/>
  <sheetData>
    <row r="1" spans="2:22" ht="18.75">
      <c r="B1" s="297" t="s">
        <v>668</v>
      </c>
      <c r="C1" s="298"/>
      <c r="D1" s="298"/>
      <c r="E1" s="298"/>
      <c r="F1" s="298"/>
      <c r="G1" s="298"/>
      <c r="H1" s="298"/>
      <c r="I1" s="298"/>
      <c r="J1" s="298"/>
      <c r="K1" s="298"/>
      <c r="L1" s="298"/>
      <c r="M1" s="298"/>
      <c r="N1" s="298"/>
      <c r="O1" s="298"/>
      <c r="P1" s="298"/>
      <c r="Q1" s="298"/>
      <c r="R1" s="204"/>
      <c r="S1" s="204"/>
      <c r="T1" s="204"/>
      <c r="U1" s="204"/>
      <c r="V1" s="205"/>
    </row>
    <row r="2" spans="2:22" ht="18.75">
      <c r="B2" s="206"/>
      <c r="C2" s="207"/>
      <c r="D2" s="207"/>
      <c r="E2" s="207"/>
      <c r="F2" s="207"/>
      <c r="G2" s="207"/>
      <c r="H2" s="207"/>
      <c r="I2" s="207"/>
      <c r="J2" s="207"/>
      <c r="K2" s="207"/>
      <c r="L2" s="207"/>
      <c r="M2" s="207"/>
      <c r="N2" s="207"/>
      <c r="O2" s="207"/>
      <c r="P2" s="207"/>
      <c r="Q2" s="207"/>
      <c r="V2" s="208"/>
    </row>
    <row r="3" spans="2:22" ht="18.75">
      <c r="B3" s="206"/>
      <c r="C3" s="207"/>
      <c r="D3" s="207"/>
      <c r="E3" s="207"/>
      <c r="F3" s="207"/>
      <c r="G3" s="207"/>
      <c r="H3" s="207"/>
      <c r="I3" s="207"/>
      <c r="J3" s="207"/>
      <c r="K3" s="207"/>
      <c r="L3" s="207"/>
      <c r="M3" s="207"/>
      <c r="N3" s="207"/>
      <c r="O3" s="207"/>
      <c r="P3" s="207"/>
      <c r="Q3" s="207"/>
      <c r="V3" s="208"/>
    </row>
    <row r="4" spans="2:22" ht="15.75">
      <c r="B4" s="209" t="s">
        <v>669</v>
      </c>
      <c r="C4" s="210"/>
      <c r="D4" s="210"/>
      <c r="E4" s="210"/>
      <c r="F4" s="210"/>
      <c r="V4" s="208"/>
    </row>
    <row r="5" spans="2:22" ht="15.75">
      <c r="B5" s="209"/>
      <c r="C5" s="210"/>
      <c r="D5" s="210"/>
      <c r="E5" s="210"/>
      <c r="F5" s="210"/>
      <c r="V5" s="208"/>
    </row>
    <row r="6" spans="2:22">
      <c r="B6" s="211" t="s">
        <v>670</v>
      </c>
      <c r="V6" s="208"/>
    </row>
    <row r="7" spans="2:22">
      <c r="B7" s="211"/>
      <c r="V7" s="208"/>
    </row>
    <row r="8" spans="2:22">
      <c r="B8" s="211" t="s">
        <v>671</v>
      </c>
      <c r="V8" s="208"/>
    </row>
    <row r="9" spans="2:22">
      <c r="B9" s="211" t="s">
        <v>672</v>
      </c>
      <c r="E9" t="s">
        <v>660</v>
      </c>
      <c r="H9" t="s">
        <v>661</v>
      </c>
      <c r="K9" t="s">
        <v>662</v>
      </c>
      <c r="V9" s="208"/>
    </row>
    <row r="10" spans="2:22">
      <c r="B10" s="211" t="s">
        <v>673</v>
      </c>
      <c r="C10" t="s">
        <v>674</v>
      </c>
      <c r="D10" t="s">
        <v>675</v>
      </c>
      <c r="F10" t="s">
        <v>676</v>
      </c>
      <c r="V10" s="208"/>
    </row>
    <row r="11" spans="2:22">
      <c r="B11" s="211" t="s">
        <v>677</v>
      </c>
      <c r="V11" s="208"/>
    </row>
    <row r="12" spans="2:22">
      <c r="B12" s="211" t="s">
        <v>678</v>
      </c>
      <c r="C12" t="s">
        <v>663</v>
      </c>
      <c r="D12" t="s">
        <v>664</v>
      </c>
      <c r="V12" s="208"/>
    </row>
    <row r="13" spans="2:22">
      <c r="B13" s="211" t="s">
        <v>679</v>
      </c>
      <c r="V13" s="208"/>
    </row>
    <row r="14" spans="2:22">
      <c r="B14" s="211" t="s">
        <v>680</v>
      </c>
      <c r="V14" s="208"/>
    </row>
    <row r="15" spans="2:22">
      <c r="B15" s="211" t="s">
        <v>681</v>
      </c>
      <c r="V15" s="208"/>
    </row>
    <row r="16" spans="2:22">
      <c r="B16" s="211" t="s">
        <v>682</v>
      </c>
      <c r="V16" s="208"/>
    </row>
    <row r="17" spans="2:22">
      <c r="B17" s="211" t="s">
        <v>683</v>
      </c>
      <c r="V17" s="208"/>
    </row>
    <row r="18" spans="2:22">
      <c r="B18" s="211" t="s">
        <v>684</v>
      </c>
      <c r="E18" t="s">
        <v>685</v>
      </c>
      <c r="H18" t="s">
        <v>686</v>
      </c>
      <c r="K18" t="s">
        <v>665</v>
      </c>
      <c r="L18" t="s">
        <v>687</v>
      </c>
      <c r="V18" s="208"/>
    </row>
    <row r="19" spans="2:22">
      <c r="B19" s="211" t="s">
        <v>688</v>
      </c>
      <c r="V19" s="208"/>
    </row>
    <row r="20" spans="2:22">
      <c r="B20" s="211" t="s">
        <v>689</v>
      </c>
      <c r="V20" s="208"/>
    </row>
    <row r="21" spans="2:22">
      <c r="B21" s="211" t="s">
        <v>690</v>
      </c>
      <c r="V21" s="208"/>
    </row>
    <row r="22" spans="2:22">
      <c r="B22" s="211" t="s">
        <v>691</v>
      </c>
      <c r="C22" t="s">
        <v>666</v>
      </c>
      <c r="V22" s="208"/>
    </row>
    <row r="23" spans="2:22">
      <c r="B23" s="211" t="s">
        <v>692</v>
      </c>
      <c r="V23" s="208"/>
    </row>
    <row r="24" spans="2:22">
      <c r="B24" s="211" t="s">
        <v>693</v>
      </c>
      <c r="C24" t="s">
        <v>694</v>
      </c>
      <c r="D24" t="s">
        <v>667</v>
      </c>
      <c r="V24" s="208"/>
    </row>
    <row r="25" spans="2:22">
      <c r="B25" s="211" t="s">
        <v>695</v>
      </c>
      <c r="V25" s="208"/>
    </row>
    <row r="26" spans="2:22" ht="15.75" thickBot="1">
      <c r="B26" s="212" t="s">
        <v>696</v>
      </c>
      <c r="C26" s="213"/>
      <c r="D26" s="213" t="s">
        <v>697</v>
      </c>
      <c r="E26" s="213"/>
      <c r="F26" s="213"/>
      <c r="G26" s="213"/>
      <c r="H26" s="213"/>
      <c r="I26" s="213" t="s">
        <v>698</v>
      </c>
      <c r="J26" s="213"/>
      <c r="K26" s="213" t="s">
        <v>699</v>
      </c>
      <c r="L26" s="213"/>
      <c r="M26" s="213"/>
      <c r="N26" s="213"/>
      <c r="O26" s="213"/>
      <c r="P26" s="213"/>
      <c r="Q26" s="213"/>
      <c r="R26" s="213"/>
      <c r="S26" s="213"/>
      <c r="T26" s="213"/>
      <c r="U26" s="213"/>
      <c r="V26" s="214"/>
    </row>
  </sheetData>
  <mergeCells count="1">
    <mergeCell ref="B1:Q1"/>
  </mergeCells>
  <pageMargins left="0.7" right="0.7" top="0.75" bottom="0.75" header="0.3" footer="0.3"/>
  <pageSetup paperSize="9"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DFD5F-840F-459C-83CE-213C142334DC}">
  <sheetPr>
    <tabColor rgb="FFFF0000"/>
  </sheetPr>
  <dimension ref="A1:K35"/>
  <sheetViews>
    <sheetView workbookViewId="0">
      <selection activeCell="B5" sqref="B5"/>
    </sheetView>
  </sheetViews>
  <sheetFormatPr defaultRowHeight="15"/>
  <cols>
    <col min="1" max="1" width="6.42578125" bestFit="1" customWidth="1"/>
    <col min="2" max="2" width="38.28515625" customWidth="1"/>
    <col min="3" max="3" width="14.5703125" customWidth="1"/>
    <col min="4" max="4" width="23.5703125" bestFit="1" customWidth="1"/>
    <col min="5" max="5" width="28.140625" bestFit="1" customWidth="1"/>
    <col min="6" max="6" width="13.28515625" customWidth="1"/>
    <col min="8" max="8" width="41.85546875" bestFit="1" customWidth="1"/>
    <col min="9" max="9" width="34.140625" bestFit="1" customWidth="1"/>
    <col min="10" max="10" width="38.140625" bestFit="1" customWidth="1"/>
    <col min="11" max="11" width="15.140625" bestFit="1" customWidth="1"/>
  </cols>
  <sheetData>
    <row r="1" spans="1:11" ht="19.5" thickBot="1">
      <c r="A1" s="242" t="s">
        <v>19</v>
      </c>
      <c r="B1" s="243"/>
      <c r="C1" s="242"/>
      <c r="D1" s="242"/>
      <c r="E1" s="242"/>
      <c r="F1" s="242"/>
      <c r="G1" s="242"/>
      <c r="H1" s="242"/>
      <c r="I1" s="242"/>
      <c r="J1" s="242"/>
      <c r="K1" s="242"/>
    </row>
    <row r="2" spans="1:11" ht="30.75" thickTop="1">
      <c r="A2" s="4" t="s">
        <v>20</v>
      </c>
      <c r="B2" s="5" t="s">
        <v>21</v>
      </c>
      <c r="C2" s="4" t="s">
        <v>22</v>
      </c>
      <c r="D2" s="5" t="s">
        <v>23</v>
      </c>
      <c r="E2" s="4" t="s">
        <v>24</v>
      </c>
      <c r="F2" s="6" t="s">
        <v>25</v>
      </c>
      <c r="G2" s="6" t="s">
        <v>26</v>
      </c>
      <c r="H2" s="4" t="s">
        <v>27</v>
      </c>
      <c r="I2" s="4" t="s">
        <v>28</v>
      </c>
      <c r="J2" s="4" t="s">
        <v>29</v>
      </c>
      <c r="K2" s="4" t="s">
        <v>30</v>
      </c>
    </row>
    <row r="3" spans="1:11" ht="30">
      <c r="A3" s="7">
        <v>18</v>
      </c>
      <c r="B3" s="8" t="s">
        <v>31</v>
      </c>
      <c r="C3" s="9" t="s">
        <v>18</v>
      </c>
      <c r="D3" s="10">
        <v>9750</v>
      </c>
      <c r="E3" s="9" t="s">
        <v>32</v>
      </c>
      <c r="F3" s="11" t="s">
        <v>33</v>
      </c>
      <c r="G3" s="11">
        <v>1</v>
      </c>
      <c r="H3" s="8" t="s">
        <v>34</v>
      </c>
      <c r="I3" s="8" t="s">
        <v>35</v>
      </c>
      <c r="J3" s="8" t="s">
        <v>36</v>
      </c>
      <c r="K3" s="9" t="s">
        <v>37</v>
      </c>
    </row>
    <row r="4" spans="1:11" ht="60">
      <c r="A4" s="7">
        <v>10</v>
      </c>
      <c r="B4" s="8" t="s">
        <v>38</v>
      </c>
      <c r="C4" s="9" t="s">
        <v>18</v>
      </c>
      <c r="D4" s="9">
        <v>2450</v>
      </c>
      <c r="E4" s="9" t="s">
        <v>39</v>
      </c>
      <c r="F4" s="11" t="s">
        <v>33</v>
      </c>
      <c r="G4" s="11"/>
      <c r="H4" s="8" t="s">
        <v>40</v>
      </c>
      <c r="I4" s="8" t="s">
        <v>41</v>
      </c>
      <c r="J4" s="8" t="s">
        <v>36</v>
      </c>
      <c r="K4" s="8" t="s">
        <v>42</v>
      </c>
    </row>
    <row r="5" spans="1:11" ht="45">
      <c r="A5" s="7">
        <v>19</v>
      </c>
      <c r="B5" s="8" t="s">
        <v>43</v>
      </c>
      <c r="C5" s="9" t="s">
        <v>18</v>
      </c>
      <c r="D5" s="10">
        <v>2000</v>
      </c>
      <c r="E5" s="8" t="s">
        <v>44</v>
      </c>
      <c r="F5" s="12" t="s">
        <v>33</v>
      </c>
      <c r="G5" s="12">
        <v>1</v>
      </c>
      <c r="H5" s="8" t="s">
        <v>45</v>
      </c>
      <c r="I5" s="9" t="s">
        <v>46</v>
      </c>
      <c r="J5" s="8" t="s">
        <v>47</v>
      </c>
      <c r="K5" s="9" t="s">
        <v>37</v>
      </c>
    </row>
    <row r="6" spans="1:11" ht="15.75">
      <c r="A6" s="7">
        <v>9</v>
      </c>
      <c r="B6" s="13" t="s">
        <v>48</v>
      </c>
      <c r="C6" s="9" t="s">
        <v>18</v>
      </c>
      <c r="D6" s="8">
        <v>500</v>
      </c>
      <c r="E6" s="14" t="s">
        <v>49</v>
      </c>
      <c r="F6" s="15" t="s">
        <v>33</v>
      </c>
      <c r="G6" s="15"/>
      <c r="H6" s="8" t="s">
        <v>50</v>
      </c>
      <c r="I6" s="8" t="s">
        <v>51</v>
      </c>
      <c r="J6" s="8" t="s">
        <v>36</v>
      </c>
      <c r="K6" s="8"/>
    </row>
    <row r="7" spans="1:11" ht="15.75">
      <c r="A7" s="7">
        <v>1</v>
      </c>
      <c r="B7" s="8" t="s">
        <v>52</v>
      </c>
      <c r="C7" s="9" t="s">
        <v>18</v>
      </c>
      <c r="D7" s="8">
        <v>300</v>
      </c>
      <c r="E7" s="9" t="s">
        <v>53</v>
      </c>
      <c r="F7" s="16" t="s">
        <v>33</v>
      </c>
      <c r="G7" s="16"/>
      <c r="H7" s="8" t="s">
        <v>54</v>
      </c>
      <c r="I7" s="8" t="s">
        <v>55</v>
      </c>
      <c r="J7" s="17" t="s">
        <v>56</v>
      </c>
      <c r="K7" s="9"/>
    </row>
    <row r="8" spans="1:11" ht="30">
      <c r="A8" s="7">
        <v>3</v>
      </c>
      <c r="B8" s="8" t="s">
        <v>52</v>
      </c>
      <c r="C8" s="9" t="s">
        <v>18</v>
      </c>
      <c r="D8" s="8">
        <v>300</v>
      </c>
      <c r="E8" s="9" t="s">
        <v>53</v>
      </c>
      <c r="F8" s="16" t="s">
        <v>33</v>
      </c>
      <c r="G8" s="16"/>
      <c r="H8" s="8" t="s">
        <v>57</v>
      </c>
      <c r="I8" s="8" t="s">
        <v>58</v>
      </c>
      <c r="J8" s="8" t="s">
        <v>59</v>
      </c>
      <c r="K8" s="9"/>
    </row>
    <row r="9" spans="1:11" ht="15.75">
      <c r="A9" s="7">
        <v>28</v>
      </c>
      <c r="B9" s="8" t="s">
        <v>60</v>
      </c>
      <c r="C9" s="9" t="s">
        <v>18</v>
      </c>
      <c r="D9" s="18">
        <v>260</v>
      </c>
      <c r="E9" s="9" t="s">
        <v>53</v>
      </c>
      <c r="F9" s="16" t="s">
        <v>33</v>
      </c>
      <c r="G9" s="23" t="s">
        <v>61</v>
      </c>
      <c r="H9" s="9" t="s">
        <v>62</v>
      </c>
      <c r="I9" s="9" t="s">
        <v>63</v>
      </c>
      <c r="J9" s="17" t="s">
        <v>56</v>
      </c>
      <c r="K9" s="9" t="s">
        <v>37</v>
      </c>
    </row>
    <row r="10" spans="1:11" ht="45">
      <c r="A10" s="7">
        <v>21</v>
      </c>
      <c r="B10" s="8" t="s">
        <v>64</v>
      </c>
      <c r="C10" s="9" t="s">
        <v>18</v>
      </c>
      <c r="D10" s="9">
        <v>250</v>
      </c>
      <c r="E10" s="9" t="s">
        <v>53</v>
      </c>
      <c r="F10" s="16" t="s">
        <v>65</v>
      </c>
      <c r="G10" s="16"/>
      <c r="H10" s="9" t="s">
        <v>66</v>
      </c>
      <c r="I10" s="8" t="s">
        <v>67</v>
      </c>
      <c r="J10" s="8" t="s">
        <v>68</v>
      </c>
      <c r="K10" s="9"/>
    </row>
    <row r="11" spans="1:11" ht="15.75">
      <c r="A11" s="7">
        <v>32</v>
      </c>
      <c r="B11" s="8" t="s">
        <v>69</v>
      </c>
      <c r="C11" s="9" t="s">
        <v>18</v>
      </c>
      <c r="D11" s="18">
        <v>160</v>
      </c>
      <c r="E11" s="9" t="s">
        <v>70</v>
      </c>
      <c r="F11" s="15" t="s">
        <v>33</v>
      </c>
      <c r="G11" s="15">
        <v>1</v>
      </c>
      <c r="H11" s="9" t="s">
        <v>71</v>
      </c>
      <c r="I11" s="9" t="s">
        <v>72</v>
      </c>
      <c r="J11" s="9" t="s">
        <v>73</v>
      </c>
      <c r="K11" s="9" t="s">
        <v>37</v>
      </c>
    </row>
    <row r="12" spans="1:11" ht="30">
      <c r="A12" s="7">
        <v>20</v>
      </c>
      <c r="B12" s="8" t="s">
        <v>74</v>
      </c>
      <c r="C12" s="9" t="s">
        <v>18</v>
      </c>
      <c r="D12" s="9">
        <v>156</v>
      </c>
      <c r="E12" s="9" t="s">
        <v>75</v>
      </c>
      <c r="F12" s="9" t="s">
        <v>33</v>
      </c>
      <c r="G12" s="9"/>
      <c r="H12" s="9" t="s">
        <v>76</v>
      </c>
      <c r="I12" s="9" t="s">
        <v>77</v>
      </c>
      <c r="J12" s="8" t="s">
        <v>78</v>
      </c>
      <c r="K12" s="9"/>
    </row>
    <row r="13" spans="1:11" ht="30">
      <c r="A13" s="7">
        <v>24</v>
      </c>
      <c r="B13" s="8" t="s">
        <v>79</v>
      </c>
      <c r="C13" s="9" t="s">
        <v>18</v>
      </c>
      <c r="D13" s="9">
        <v>156</v>
      </c>
      <c r="E13" s="9" t="s">
        <v>80</v>
      </c>
      <c r="F13" s="15" t="s">
        <v>33</v>
      </c>
      <c r="G13" s="15"/>
      <c r="H13" s="8" t="s">
        <v>81</v>
      </c>
      <c r="I13" s="8" t="s">
        <v>82</v>
      </c>
      <c r="J13" s="8" t="s">
        <v>83</v>
      </c>
      <c r="K13" s="9"/>
    </row>
    <row r="14" spans="1:11" ht="30">
      <c r="A14" s="7">
        <v>11</v>
      </c>
      <c r="B14" s="8" t="s">
        <v>84</v>
      </c>
      <c r="C14" s="9" t="s">
        <v>18</v>
      </c>
      <c r="D14" s="9">
        <v>150</v>
      </c>
      <c r="E14" s="9" t="s">
        <v>85</v>
      </c>
      <c r="F14" s="9" t="s">
        <v>86</v>
      </c>
      <c r="G14" s="9"/>
      <c r="H14" s="8" t="s">
        <v>87</v>
      </c>
      <c r="I14" s="8" t="s">
        <v>41</v>
      </c>
      <c r="J14" s="8" t="s">
        <v>88</v>
      </c>
      <c r="K14" s="9"/>
    </row>
    <row r="15" spans="1:11" ht="15.75">
      <c r="A15" s="7">
        <v>16</v>
      </c>
      <c r="B15" s="8" t="s">
        <v>89</v>
      </c>
      <c r="C15" s="9" t="s">
        <v>18</v>
      </c>
      <c r="D15" s="10">
        <v>150</v>
      </c>
      <c r="E15" s="9" t="s">
        <v>90</v>
      </c>
      <c r="F15" s="19" t="s">
        <v>91</v>
      </c>
      <c r="G15" s="19"/>
      <c r="H15" s="9" t="s">
        <v>92</v>
      </c>
      <c r="I15" s="8" t="s">
        <v>35</v>
      </c>
      <c r="J15" s="8" t="s">
        <v>93</v>
      </c>
      <c r="K15" s="9" t="s">
        <v>37</v>
      </c>
    </row>
    <row r="16" spans="1:11" ht="45">
      <c r="A16" s="7">
        <v>12</v>
      </c>
      <c r="B16" s="8" t="s">
        <v>94</v>
      </c>
      <c r="C16" s="9" t="s">
        <v>18</v>
      </c>
      <c r="D16" s="9">
        <v>144</v>
      </c>
      <c r="E16" s="20" t="s">
        <v>95</v>
      </c>
      <c r="F16" s="9" t="s">
        <v>91</v>
      </c>
      <c r="G16" s="9"/>
      <c r="H16" s="9" t="s">
        <v>96</v>
      </c>
      <c r="I16" s="8" t="s">
        <v>35</v>
      </c>
      <c r="J16" s="8" t="s">
        <v>97</v>
      </c>
      <c r="K16" s="9"/>
    </row>
    <row r="17" spans="1:11" ht="45">
      <c r="A17" s="7">
        <v>13</v>
      </c>
      <c r="B17" s="8" t="s">
        <v>98</v>
      </c>
      <c r="C17" s="9" t="s">
        <v>18</v>
      </c>
      <c r="D17" s="9">
        <v>144</v>
      </c>
      <c r="E17" s="20" t="s">
        <v>95</v>
      </c>
      <c r="F17" s="9" t="s">
        <v>91</v>
      </c>
      <c r="G17" s="9"/>
      <c r="H17" s="9" t="s">
        <v>99</v>
      </c>
      <c r="I17" s="8" t="s">
        <v>35</v>
      </c>
      <c r="J17" s="8" t="s">
        <v>97</v>
      </c>
      <c r="K17" s="9"/>
    </row>
    <row r="18" spans="1:11" ht="45">
      <c r="A18" s="7">
        <v>14</v>
      </c>
      <c r="B18" s="8" t="s">
        <v>100</v>
      </c>
      <c r="C18" s="9" t="s">
        <v>18</v>
      </c>
      <c r="D18" s="9">
        <v>144</v>
      </c>
      <c r="E18" s="20" t="s">
        <v>95</v>
      </c>
      <c r="F18" s="9" t="s">
        <v>91</v>
      </c>
      <c r="G18" s="9"/>
      <c r="H18" s="9" t="s">
        <v>101</v>
      </c>
      <c r="I18" s="8" t="s">
        <v>35</v>
      </c>
      <c r="J18" s="8" t="s">
        <v>97</v>
      </c>
      <c r="K18" s="9"/>
    </row>
    <row r="19" spans="1:11" ht="45">
      <c r="A19" s="7">
        <v>22</v>
      </c>
      <c r="B19" s="8" t="s">
        <v>102</v>
      </c>
      <c r="C19" s="9" t="s">
        <v>18</v>
      </c>
      <c r="D19" s="9">
        <v>130</v>
      </c>
      <c r="E19" s="20" t="s">
        <v>95</v>
      </c>
      <c r="F19" s="9" t="s">
        <v>91</v>
      </c>
      <c r="G19" s="9"/>
      <c r="H19" s="8" t="s">
        <v>103</v>
      </c>
      <c r="I19" s="9" t="s">
        <v>104</v>
      </c>
      <c r="J19" s="8" t="s">
        <v>105</v>
      </c>
      <c r="K19" s="9"/>
    </row>
    <row r="20" spans="1:11">
      <c r="A20" s="7">
        <v>23</v>
      </c>
      <c r="B20" s="8" t="s">
        <v>106</v>
      </c>
      <c r="C20" s="9" t="s">
        <v>18</v>
      </c>
      <c r="D20" s="18">
        <v>130</v>
      </c>
      <c r="E20" s="9" t="s">
        <v>53</v>
      </c>
      <c r="F20" s="9" t="s">
        <v>91</v>
      </c>
      <c r="G20" s="9" t="s">
        <v>107</v>
      </c>
      <c r="H20" s="9" t="s">
        <v>108</v>
      </c>
      <c r="I20" s="9" t="s">
        <v>109</v>
      </c>
      <c r="J20" s="17" t="s">
        <v>56</v>
      </c>
      <c r="K20" s="9"/>
    </row>
    <row r="21" spans="1:11" ht="30">
      <c r="A21" s="7">
        <v>2</v>
      </c>
      <c r="B21" s="8" t="s">
        <v>110</v>
      </c>
      <c r="C21" s="9" t="s">
        <v>18</v>
      </c>
      <c r="D21" s="8">
        <v>100</v>
      </c>
      <c r="E21" s="9" t="s">
        <v>53</v>
      </c>
      <c r="F21" s="16" t="s">
        <v>33</v>
      </c>
      <c r="G21" s="16"/>
      <c r="H21" s="8" t="s">
        <v>111</v>
      </c>
      <c r="I21" s="8" t="s">
        <v>55</v>
      </c>
      <c r="J21" s="8" t="s">
        <v>105</v>
      </c>
      <c r="K21" s="9"/>
    </row>
    <row r="22" spans="1:11" ht="30">
      <c r="A22" s="7">
        <v>4</v>
      </c>
      <c r="B22" s="8" t="s">
        <v>112</v>
      </c>
      <c r="C22" s="9" t="s">
        <v>18</v>
      </c>
      <c r="D22" s="9">
        <v>100</v>
      </c>
      <c r="E22" s="9" t="s">
        <v>90</v>
      </c>
      <c r="F22" s="19" t="s">
        <v>91</v>
      </c>
      <c r="G22" s="19"/>
      <c r="H22" s="8" t="s">
        <v>113</v>
      </c>
      <c r="I22" s="8" t="s">
        <v>114</v>
      </c>
      <c r="J22" s="8" t="s">
        <v>115</v>
      </c>
      <c r="K22" s="9" t="s">
        <v>116</v>
      </c>
    </row>
    <row r="23" spans="1:11" ht="45">
      <c r="A23" s="7">
        <v>5</v>
      </c>
      <c r="B23" s="8" t="s">
        <v>117</v>
      </c>
      <c r="C23" s="9" t="s">
        <v>18</v>
      </c>
      <c r="D23" s="9">
        <v>100</v>
      </c>
      <c r="E23" s="20" t="s">
        <v>90</v>
      </c>
      <c r="F23" s="19" t="s">
        <v>91</v>
      </c>
      <c r="G23" s="19"/>
      <c r="H23" s="8" t="s">
        <v>118</v>
      </c>
      <c r="I23" s="8" t="s">
        <v>119</v>
      </c>
      <c r="J23" s="8" t="s">
        <v>120</v>
      </c>
      <c r="K23" s="8" t="s">
        <v>121</v>
      </c>
    </row>
    <row r="24" spans="1:11" ht="30">
      <c r="A24" s="7">
        <v>8</v>
      </c>
      <c r="B24" s="8" t="s">
        <v>122</v>
      </c>
      <c r="C24" s="9" t="s">
        <v>18</v>
      </c>
      <c r="D24" s="9">
        <v>100</v>
      </c>
      <c r="E24" s="9" t="s">
        <v>53</v>
      </c>
      <c r="F24" s="16" t="s">
        <v>33</v>
      </c>
      <c r="G24" s="16" t="s">
        <v>123</v>
      </c>
      <c r="H24" s="9" t="s">
        <v>124</v>
      </c>
      <c r="I24" s="9" t="s">
        <v>125</v>
      </c>
      <c r="J24" s="8" t="s">
        <v>126</v>
      </c>
      <c r="K24" s="8"/>
    </row>
    <row r="25" spans="1:11" ht="30">
      <c r="A25" s="7">
        <v>25</v>
      </c>
      <c r="B25" s="8" t="s">
        <v>127</v>
      </c>
      <c r="C25" s="9" t="s">
        <v>18</v>
      </c>
      <c r="D25" s="9">
        <v>78</v>
      </c>
      <c r="E25" s="9" t="s">
        <v>75</v>
      </c>
      <c r="F25" s="9" t="s">
        <v>91</v>
      </c>
      <c r="G25" s="9"/>
      <c r="H25" s="9" t="s">
        <v>128</v>
      </c>
      <c r="I25" s="9" t="s">
        <v>129</v>
      </c>
      <c r="J25" s="8" t="s">
        <v>130</v>
      </c>
      <c r="K25" s="9"/>
    </row>
    <row r="26" spans="1:11" ht="30">
      <c r="A26" s="7">
        <v>26</v>
      </c>
      <c r="B26" s="8" t="s">
        <v>131</v>
      </c>
      <c r="C26" s="9" t="s">
        <v>18</v>
      </c>
      <c r="D26" s="9">
        <v>78</v>
      </c>
      <c r="E26" s="9" t="s">
        <v>75</v>
      </c>
      <c r="F26" s="9" t="s">
        <v>91</v>
      </c>
      <c r="G26" s="9"/>
      <c r="H26" s="9" t="s">
        <v>132</v>
      </c>
      <c r="I26" s="9" t="s">
        <v>129</v>
      </c>
      <c r="J26" s="8" t="s">
        <v>130</v>
      </c>
      <c r="K26" s="9"/>
    </row>
    <row r="27" spans="1:11" ht="15.75">
      <c r="A27" s="7">
        <v>6</v>
      </c>
      <c r="B27" s="8" t="s">
        <v>133</v>
      </c>
      <c r="C27" s="9" t="s">
        <v>18</v>
      </c>
      <c r="D27" s="9">
        <v>70</v>
      </c>
      <c r="E27" s="9" t="s">
        <v>90</v>
      </c>
      <c r="F27" s="19" t="s">
        <v>91</v>
      </c>
      <c r="G27" s="19"/>
      <c r="H27" s="8" t="s">
        <v>134</v>
      </c>
      <c r="I27" s="9" t="s">
        <v>135</v>
      </c>
      <c r="J27" s="8" t="s">
        <v>59</v>
      </c>
      <c r="K27" s="9"/>
    </row>
    <row r="28" spans="1:11" ht="15.75">
      <c r="A28" s="7">
        <v>7</v>
      </c>
      <c r="B28" s="8" t="s">
        <v>136</v>
      </c>
      <c r="C28" s="9" t="s">
        <v>18</v>
      </c>
      <c r="D28" s="9">
        <v>70</v>
      </c>
      <c r="E28" s="9" t="s">
        <v>90</v>
      </c>
      <c r="F28" s="19" t="s">
        <v>91</v>
      </c>
      <c r="G28" s="19"/>
      <c r="H28" s="8" t="s">
        <v>134</v>
      </c>
      <c r="I28" s="9" t="s">
        <v>135</v>
      </c>
      <c r="J28" s="8" t="s">
        <v>59</v>
      </c>
      <c r="K28" s="9"/>
    </row>
    <row r="29" spans="1:11" ht="15.75">
      <c r="A29" s="7">
        <v>17</v>
      </c>
      <c r="B29" s="8" t="s">
        <v>137</v>
      </c>
      <c r="C29" s="9" t="s">
        <v>18</v>
      </c>
      <c r="D29" s="10">
        <v>40</v>
      </c>
      <c r="E29" s="9" t="s">
        <v>138</v>
      </c>
      <c r="F29" s="19" t="s">
        <v>91</v>
      </c>
      <c r="G29" s="19"/>
      <c r="H29" s="9" t="s">
        <v>139</v>
      </c>
      <c r="I29" s="8" t="s">
        <v>35</v>
      </c>
      <c r="J29" s="17" t="s">
        <v>56</v>
      </c>
      <c r="K29" s="9"/>
    </row>
    <row r="30" spans="1:11" ht="15.75">
      <c r="A30" s="7">
        <v>33</v>
      </c>
      <c r="B30" s="8" t="s">
        <v>140</v>
      </c>
      <c r="C30" s="9" t="s">
        <v>18</v>
      </c>
      <c r="D30" s="9">
        <v>32</v>
      </c>
      <c r="E30" s="9" t="s">
        <v>53</v>
      </c>
      <c r="F30" s="16" t="s">
        <v>65</v>
      </c>
      <c r="G30" s="16"/>
      <c r="H30" s="9" t="s">
        <v>141</v>
      </c>
      <c r="I30" s="9" t="s">
        <v>142</v>
      </c>
      <c r="J30" s="17" t="s">
        <v>56</v>
      </c>
      <c r="K30" s="9"/>
    </row>
    <row r="31" spans="1:11" ht="30">
      <c r="A31" s="7">
        <v>27</v>
      </c>
      <c r="B31" s="8" t="s">
        <v>143</v>
      </c>
      <c r="C31" s="9" t="s">
        <v>18</v>
      </c>
      <c r="D31" s="9">
        <v>20</v>
      </c>
      <c r="E31" s="9" t="s">
        <v>90</v>
      </c>
      <c r="F31" s="19" t="s">
        <v>91</v>
      </c>
      <c r="G31" s="19"/>
      <c r="H31" s="9" t="s">
        <v>144</v>
      </c>
      <c r="I31" s="8" t="s">
        <v>145</v>
      </c>
      <c r="J31" s="8" t="s">
        <v>105</v>
      </c>
      <c r="K31" s="9"/>
    </row>
    <row r="32" spans="1:11" ht="15.75">
      <c r="A32" s="7">
        <v>29</v>
      </c>
      <c r="B32" s="8" t="s">
        <v>146</v>
      </c>
      <c r="C32" s="9" t="s">
        <v>18</v>
      </c>
      <c r="D32" s="9">
        <v>20</v>
      </c>
      <c r="E32" s="9" t="s">
        <v>138</v>
      </c>
      <c r="F32" s="19" t="s">
        <v>91</v>
      </c>
      <c r="G32" s="19"/>
      <c r="H32" s="9" t="s">
        <v>141</v>
      </c>
      <c r="I32" s="9" t="s">
        <v>142</v>
      </c>
      <c r="J32" s="17" t="s">
        <v>56</v>
      </c>
      <c r="K32" s="9"/>
    </row>
    <row r="33" spans="1:11">
      <c r="A33" s="7">
        <v>15</v>
      </c>
      <c r="B33" s="8" t="s">
        <v>147</v>
      </c>
      <c r="C33" s="9" t="s">
        <v>18</v>
      </c>
      <c r="D33" s="10">
        <v>15</v>
      </c>
      <c r="E33" s="9" t="s">
        <v>75</v>
      </c>
      <c r="F33" s="9" t="s">
        <v>91</v>
      </c>
      <c r="G33" s="9"/>
      <c r="H33" s="9" t="s">
        <v>148</v>
      </c>
      <c r="I33" s="8" t="s">
        <v>35</v>
      </c>
      <c r="J33" s="8" t="s">
        <v>149</v>
      </c>
      <c r="K33" s="9"/>
    </row>
    <row r="34" spans="1:11" ht="15.75">
      <c r="A34" s="7">
        <v>30</v>
      </c>
      <c r="B34" s="8" t="s">
        <v>150</v>
      </c>
      <c r="C34" s="9" t="s">
        <v>18</v>
      </c>
      <c r="D34" s="9">
        <v>12</v>
      </c>
      <c r="E34" s="9" t="s">
        <v>138</v>
      </c>
      <c r="F34" s="19" t="s">
        <v>91</v>
      </c>
      <c r="G34" s="19"/>
      <c r="H34" s="9" t="s">
        <v>141</v>
      </c>
      <c r="I34" s="9" t="s">
        <v>142</v>
      </c>
      <c r="J34" s="17" t="s">
        <v>56</v>
      </c>
      <c r="K34" s="9"/>
    </row>
    <row r="35" spans="1:11">
      <c r="A35" s="7">
        <v>31</v>
      </c>
      <c r="B35" s="8" t="s">
        <v>151</v>
      </c>
      <c r="C35" s="9" t="s">
        <v>18</v>
      </c>
      <c r="D35" s="9">
        <v>2</v>
      </c>
      <c r="E35" s="7" t="s">
        <v>152</v>
      </c>
      <c r="F35" s="9" t="s">
        <v>91</v>
      </c>
      <c r="G35" s="9"/>
      <c r="H35" s="9" t="s">
        <v>141</v>
      </c>
      <c r="I35" s="9" t="s">
        <v>142</v>
      </c>
      <c r="J35" s="17" t="s">
        <v>56</v>
      </c>
      <c r="K35" s="9"/>
    </row>
  </sheetData>
  <autoFilter ref="A2:K2" xr:uid="{4DEDFD5F-840F-459C-83CE-213C142334DC}"/>
  <mergeCells count="1">
    <mergeCell ref="A1:K1"/>
  </mergeCells>
  <conditionalFormatting sqref="A2:E35">
    <cfRule type="containsText" dxfId="4" priority="1" operator="containsText" text="No way to avoid">
      <formula>NOT(ISERROR(SEARCH("No way to avoid",A2)))</formula>
    </cfRule>
  </conditionalFormatting>
  <conditionalFormatting sqref="A1:G1 H1:K35">
    <cfRule type="containsText" dxfId="3" priority="9" operator="containsText" text="No way to avoid">
      <formula>NOT(ISERROR(SEARCH("No way to avoid",A1)))</formula>
    </cfRule>
  </conditionalFormatting>
  <conditionalFormatting sqref="F2:G11 F13:G13">
    <cfRule type="containsText" dxfId="2" priority="4" operator="containsText" text="No way to avoid">
      <formula>NOT(ISERROR(SEARCH("No way to avoid",F2)))</formula>
    </cfRule>
  </conditionalFormatting>
  <conditionalFormatting sqref="F15:G15 F21:G24 F34:G34">
    <cfRule type="containsText" dxfId="1" priority="6" operator="containsText" text="No way to avoid">
      <formula>NOT(ISERROR(SEARCH("No way to avoid",F15)))</formula>
    </cfRule>
  </conditionalFormatting>
  <conditionalFormatting sqref="F27:G32">
    <cfRule type="containsText" dxfId="0" priority="3" operator="containsText" text="No way to avoid">
      <formula>NOT(ISERROR(SEARCH("No way to avoid",F27)))</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92533-9968-41FE-855E-0CCBB49AD4B7}">
  <sheetPr filterMode="1"/>
  <dimension ref="A1:M49"/>
  <sheetViews>
    <sheetView zoomScale="80" zoomScaleNormal="80" workbookViewId="0">
      <pane ySplit="3" topLeftCell="A5" activePane="bottomLeft" state="frozen"/>
      <selection pane="bottomLeft" activeCell="D26" sqref="D26"/>
    </sheetView>
  </sheetViews>
  <sheetFormatPr defaultRowHeight="15"/>
  <cols>
    <col min="1" max="1" width="5.42578125" customWidth="1"/>
    <col min="2" max="3" width="20.85546875" customWidth="1"/>
    <col min="4" max="4" width="47.7109375" customWidth="1"/>
    <col min="5" max="5" width="21.140625" customWidth="1"/>
    <col min="6" max="6" width="18.85546875" customWidth="1"/>
    <col min="7" max="7" width="18.85546875" hidden="1" customWidth="1"/>
    <col min="8" max="8" width="28.85546875" customWidth="1"/>
    <col min="9" max="9" width="18.7109375" customWidth="1"/>
    <col min="10" max="12" width="15.85546875" style="61" customWidth="1"/>
    <col min="13" max="13" width="23.85546875" bestFit="1" customWidth="1"/>
  </cols>
  <sheetData>
    <row r="1" spans="1:13" ht="27" customHeight="1">
      <c r="A1" s="249" t="s">
        <v>196</v>
      </c>
      <c r="B1" s="249"/>
      <c r="C1" s="249"/>
      <c r="D1" s="249"/>
      <c r="E1" s="249"/>
      <c r="F1" s="249"/>
      <c r="G1" s="249"/>
      <c r="H1" s="249"/>
      <c r="I1" s="249"/>
      <c r="J1" s="249"/>
      <c r="K1" s="249"/>
      <c r="L1" s="50"/>
    </row>
    <row r="2" spans="1:13" ht="18.75" customHeight="1">
      <c r="A2" s="250" t="s">
        <v>197</v>
      </c>
      <c r="B2" s="251" t="s">
        <v>198</v>
      </c>
      <c r="C2" s="251"/>
      <c r="D2" s="250" t="s">
        <v>21</v>
      </c>
      <c r="E2" s="250" t="s">
        <v>199</v>
      </c>
      <c r="F2" s="252" t="s">
        <v>200</v>
      </c>
      <c r="G2" s="51" t="s">
        <v>161</v>
      </c>
      <c r="H2" s="251" t="s">
        <v>201</v>
      </c>
      <c r="I2" s="251" t="s">
        <v>25</v>
      </c>
      <c r="J2" s="244" t="s">
        <v>202</v>
      </c>
      <c r="K2" s="244" t="s">
        <v>162</v>
      </c>
      <c r="L2" s="52"/>
    </row>
    <row r="3" spans="1:13" ht="18.75" hidden="1" customHeight="1">
      <c r="A3" s="250"/>
      <c r="B3" s="251"/>
      <c r="C3" s="251"/>
      <c r="D3" s="250"/>
      <c r="E3" s="250"/>
      <c r="F3" s="252"/>
      <c r="G3" s="51"/>
      <c r="H3" s="251"/>
      <c r="I3" s="251"/>
      <c r="J3" s="244"/>
      <c r="K3" s="244"/>
      <c r="L3" s="52"/>
    </row>
    <row r="4" spans="1:13" ht="35.25" hidden="1" customHeight="1">
      <c r="A4" s="21">
        <v>1</v>
      </c>
      <c r="B4" s="245" t="s">
        <v>203</v>
      </c>
      <c r="C4" s="21" t="s">
        <v>204</v>
      </c>
      <c r="D4" s="53" t="s">
        <v>205</v>
      </c>
      <c r="E4" s="50" t="s">
        <v>206</v>
      </c>
      <c r="F4" s="21">
        <v>1500</v>
      </c>
      <c r="G4" s="21">
        <f>F4/100</f>
        <v>15</v>
      </c>
      <c r="H4" s="53" t="s">
        <v>207</v>
      </c>
      <c r="I4" s="21" t="s">
        <v>208</v>
      </c>
      <c r="J4" s="50" t="s">
        <v>209</v>
      </c>
      <c r="K4" s="50">
        <f t="shared" ref="K4:K15" si="0">90*G4</f>
        <v>1350</v>
      </c>
      <c r="L4" s="50"/>
    </row>
    <row r="5" spans="1:13" ht="27" customHeight="1">
      <c r="A5" s="21">
        <v>2</v>
      </c>
      <c r="B5" s="245"/>
      <c r="C5" s="21" t="s">
        <v>204</v>
      </c>
      <c r="D5" s="53" t="s">
        <v>210</v>
      </c>
      <c r="E5" s="55" t="s">
        <v>206</v>
      </c>
      <c r="F5" s="22">
        <v>1500</v>
      </c>
      <c r="G5" s="22">
        <f t="shared" ref="G5:G15" si="1">F5/100</f>
        <v>15</v>
      </c>
      <c r="H5" s="22" t="s">
        <v>211</v>
      </c>
      <c r="I5" s="22" t="s">
        <v>212</v>
      </c>
      <c r="J5" s="55" t="s">
        <v>209</v>
      </c>
      <c r="K5" s="55">
        <f t="shared" si="0"/>
        <v>1350</v>
      </c>
      <c r="L5" s="55" t="s">
        <v>213</v>
      </c>
    </row>
    <row r="6" spans="1:13" ht="34.5" hidden="1" customHeight="1">
      <c r="A6" s="21">
        <v>3</v>
      </c>
      <c r="B6" s="245"/>
      <c r="C6" s="21" t="s">
        <v>204</v>
      </c>
      <c r="D6" s="56" t="s">
        <v>214</v>
      </c>
      <c r="E6" s="50" t="s">
        <v>206</v>
      </c>
      <c r="F6" s="21">
        <v>400</v>
      </c>
      <c r="G6" s="21">
        <f t="shared" si="1"/>
        <v>4</v>
      </c>
      <c r="H6" s="53" t="s">
        <v>207</v>
      </c>
      <c r="I6" s="21" t="s">
        <v>208</v>
      </c>
      <c r="J6" s="50" t="s">
        <v>209</v>
      </c>
      <c r="K6" s="50">
        <f t="shared" si="0"/>
        <v>360</v>
      </c>
      <c r="L6" s="50"/>
    </row>
    <row r="7" spans="1:13" ht="45" hidden="1" customHeight="1">
      <c r="A7" s="21">
        <v>4</v>
      </c>
      <c r="B7" s="245"/>
      <c r="C7" s="21" t="s">
        <v>204</v>
      </c>
      <c r="D7" s="54" t="s">
        <v>215</v>
      </c>
      <c r="E7" s="50" t="s">
        <v>206</v>
      </c>
      <c r="F7" s="21">
        <v>1000</v>
      </c>
      <c r="G7" s="21">
        <f t="shared" si="1"/>
        <v>10</v>
      </c>
      <c r="H7" s="62" t="s">
        <v>207</v>
      </c>
      <c r="I7" s="21" t="s">
        <v>208</v>
      </c>
      <c r="J7" s="50" t="s">
        <v>209</v>
      </c>
      <c r="K7" s="50">
        <f t="shared" si="0"/>
        <v>900</v>
      </c>
      <c r="L7" s="50"/>
    </row>
    <row r="8" spans="1:13" ht="30" customHeight="1">
      <c r="A8" s="21">
        <v>5</v>
      </c>
      <c r="B8" s="245"/>
      <c r="C8" s="21" t="s">
        <v>204</v>
      </c>
      <c r="D8" s="53" t="s">
        <v>216</v>
      </c>
      <c r="E8" s="50" t="s">
        <v>206</v>
      </c>
      <c r="F8" s="21">
        <v>300</v>
      </c>
      <c r="G8" s="21">
        <f t="shared" si="1"/>
        <v>3</v>
      </c>
      <c r="H8" s="21" t="s">
        <v>211</v>
      </c>
      <c r="I8" s="21" t="s">
        <v>212</v>
      </c>
      <c r="J8" s="50" t="s">
        <v>209</v>
      </c>
      <c r="K8" s="50">
        <f t="shared" si="0"/>
        <v>270</v>
      </c>
      <c r="L8" s="50"/>
    </row>
    <row r="9" spans="1:13">
      <c r="A9" s="21">
        <v>6</v>
      </c>
      <c r="B9" s="245"/>
      <c r="C9" s="21" t="s">
        <v>204</v>
      </c>
      <c r="D9" s="53" t="s">
        <v>217</v>
      </c>
      <c r="E9" s="50" t="s">
        <v>206</v>
      </c>
      <c r="F9" s="21">
        <v>300</v>
      </c>
      <c r="G9" s="21">
        <f t="shared" si="1"/>
        <v>3</v>
      </c>
      <c r="H9" s="21" t="s">
        <v>211</v>
      </c>
      <c r="I9" s="21" t="s">
        <v>212</v>
      </c>
      <c r="J9" s="50" t="s">
        <v>209</v>
      </c>
      <c r="K9" s="50">
        <f t="shared" si="0"/>
        <v>270</v>
      </c>
      <c r="L9" s="50"/>
    </row>
    <row r="10" spans="1:13">
      <c r="A10" s="21">
        <v>7</v>
      </c>
      <c r="B10" s="245"/>
      <c r="C10" s="21" t="s">
        <v>204</v>
      </c>
      <c r="D10" s="53" t="s">
        <v>218</v>
      </c>
      <c r="E10" s="50" t="s">
        <v>206</v>
      </c>
      <c r="F10" s="21">
        <v>300</v>
      </c>
      <c r="G10" s="21">
        <f t="shared" si="1"/>
        <v>3</v>
      </c>
      <c r="H10" s="21" t="s">
        <v>211</v>
      </c>
      <c r="I10" s="21" t="s">
        <v>212</v>
      </c>
      <c r="J10" s="50" t="s">
        <v>209</v>
      </c>
      <c r="K10" s="50">
        <f t="shared" si="0"/>
        <v>270</v>
      </c>
      <c r="L10" s="50"/>
    </row>
    <row r="11" spans="1:13" ht="39.75" hidden="1" customHeight="1">
      <c r="A11" s="21">
        <v>8</v>
      </c>
      <c r="B11" s="245"/>
      <c r="C11" s="21" t="s">
        <v>204</v>
      </c>
      <c r="D11" s="54" t="s">
        <v>219</v>
      </c>
      <c r="E11" s="50" t="s">
        <v>206</v>
      </c>
      <c r="F11" s="21">
        <v>300</v>
      </c>
      <c r="G11" s="21">
        <f t="shared" si="1"/>
        <v>3</v>
      </c>
      <c r="H11" s="62" t="s">
        <v>207</v>
      </c>
      <c r="I11" s="21" t="s">
        <v>220</v>
      </c>
      <c r="J11" s="50" t="s">
        <v>209</v>
      </c>
      <c r="K11" s="50">
        <f t="shared" si="0"/>
        <v>270</v>
      </c>
      <c r="L11" s="50"/>
    </row>
    <row r="12" spans="1:13" ht="24.75" customHeight="1">
      <c r="A12" s="21">
        <v>9</v>
      </c>
      <c r="B12" s="245"/>
      <c r="C12" s="21" t="s">
        <v>204</v>
      </c>
      <c r="D12" s="53" t="s">
        <v>221</v>
      </c>
      <c r="E12" s="50" t="s">
        <v>206</v>
      </c>
      <c r="F12" s="21">
        <v>500</v>
      </c>
      <c r="G12" s="21">
        <f t="shared" si="1"/>
        <v>5</v>
      </c>
      <c r="H12" s="21" t="s">
        <v>211</v>
      </c>
      <c r="I12" s="21" t="s">
        <v>212</v>
      </c>
      <c r="J12" s="50" t="s">
        <v>209</v>
      </c>
      <c r="K12" s="50">
        <f t="shared" si="0"/>
        <v>450</v>
      </c>
      <c r="L12" s="50"/>
    </row>
    <row r="13" spans="1:13" ht="24.75" customHeight="1">
      <c r="A13" s="21">
        <v>10</v>
      </c>
      <c r="B13" s="245"/>
      <c r="C13" s="21" t="s">
        <v>204</v>
      </c>
      <c r="D13" s="53" t="s">
        <v>222</v>
      </c>
      <c r="E13" s="50" t="s">
        <v>206</v>
      </c>
      <c r="F13" s="21">
        <v>100</v>
      </c>
      <c r="G13" s="21">
        <f t="shared" si="1"/>
        <v>1</v>
      </c>
      <c r="H13" s="21" t="s">
        <v>211</v>
      </c>
      <c r="I13" s="21" t="s">
        <v>212</v>
      </c>
      <c r="J13" s="50" t="s">
        <v>209</v>
      </c>
      <c r="K13" s="50">
        <f t="shared" si="0"/>
        <v>90</v>
      </c>
      <c r="L13" s="50"/>
    </row>
    <row r="14" spans="1:13" ht="24.75" customHeight="1">
      <c r="A14" s="21">
        <v>11</v>
      </c>
      <c r="B14" s="245"/>
      <c r="C14" s="21" t="s">
        <v>204</v>
      </c>
      <c r="D14" s="53" t="s">
        <v>223</v>
      </c>
      <c r="E14" s="50" t="s">
        <v>206</v>
      </c>
      <c r="F14" s="21">
        <v>300</v>
      </c>
      <c r="G14" s="21">
        <f t="shared" si="1"/>
        <v>3</v>
      </c>
      <c r="H14" s="21" t="s">
        <v>211</v>
      </c>
      <c r="I14" s="21" t="s">
        <v>212</v>
      </c>
      <c r="J14" s="50" t="s">
        <v>209</v>
      </c>
      <c r="K14" s="50">
        <f t="shared" si="0"/>
        <v>270</v>
      </c>
      <c r="L14" s="50"/>
    </row>
    <row r="15" spans="1:13" ht="45" hidden="1" customHeight="1">
      <c r="A15" s="21">
        <v>12</v>
      </c>
      <c r="B15" s="245"/>
      <c r="C15" s="21" t="s">
        <v>204</v>
      </c>
      <c r="D15" s="54" t="s">
        <v>224</v>
      </c>
      <c r="E15" s="50" t="s">
        <v>206</v>
      </c>
      <c r="F15" s="21">
        <v>200</v>
      </c>
      <c r="G15" s="21">
        <f t="shared" si="1"/>
        <v>2</v>
      </c>
      <c r="H15" s="21" t="s">
        <v>225</v>
      </c>
      <c r="I15" s="21" t="s">
        <v>225</v>
      </c>
      <c r="J15" s="50" t="s">
        <v>209</v>
      </c>
      <c r="K15" s="50">
        <f t="shared" si="0"/>
        <v>180</v>
      </c>
      <c r="L15" s="50"/>
      <c r="M15" s="57" t="s">
        <v>226</v>
      </c>
    </row>
    <row r="16" spans="1:13" ht="37.5" customHeight="1">
      <c r="A16" s="21">
        <v>13</v>
      </c>
      <c r="B16" s="245"/>
      <c r="C16" s="21" t="s">
        <v>204</v>
      </c>
      <c r="D16" s="53" t="s">
        <v>227</v>
      </c>
      <c r="E16" s="55" t="s">
        <v>228</v>
      </c>
      <c r="F16" s="22">
        <v>60</v>
      </c>
      <c r="G16" s="22"/>
      <c r="H16" s="22" t="s">
        <v>211</v>
      </c>
      <c r="I16" s="22" t="s">
        <v>212</v>
      </c>
      <c r="J16" s="55" t="s">
        <v>209</v>
      </c>
      <c r="K16" s="55">
        <f>1.13*F16</f>
        <v>67.8</v>
      </c>
      <c r="L16" s="55" t="s">
        <v>229</v>
      </c>
    </row>
    <row r="17" spans="1:13" ht="45" hidden="1" customHeight="1">
      <c r="A17" s="21">
        <v>14</v>
      </c>
      <c r="B17" s="245"/>
      <c r="C17" s="21" t="s">
        <v>183</v>
      </c>
      <c r="D17" s="53" t="s">
        <v>230</v>
      </c>
      <c r="E17" s="50" t="s">
        <v>228</v>
      </c>
      <c r="F17" s="21">
        <v>240</v>
      </c>
      <c r="G17" s="21"/>
      <c r="H17" s="21" t="s">
        <v>225</v>
      </c>
      <c r="I17" s="21" t="s">
        <v>225</v>
      </c>
      <c r="J17" s="50" t="s">
        <v>209</v>
      </c>
      <c r="K17" s="50">
        <f>1.13*F17</f>
        <v>271.2</v>
      </c>
      <c r="L17" s="50"/>
    </row>
    <row r="18" spans="1:13" ht="38.25" hidden="1" customHeight="1">
      <c r="A18" s="21">
        <v>15</v>
      </c>
      <c r="B18" s="245"/>
      <c r="C18" s="21" t="s">
        <v>183</v>
      </c>
      <c r="D18" s="53" t="s">
        <v>231</v>
      </c>
      <c r="E18" s="50" t="s">
        <v>228</v>
      </c>
      <c r="F18" s="21">
        <v>240</v>
      </c>
      <c r="G18" s="21"/>
      <c r="H18" s="21" t="s">
        <v>225</v>
      </c>
      <c r="I18" s="21" t="s">
        <v>225</v>
      </c>
      <c r="J18" s="50" t="s">
        <v>209</v>
      </c>
      <c r="K18" s="50">
        <f>1.13*F18</f>
        <v>271.2</v>
      </c>
      <c r="L18" s="50"/>
    </row>
    <row r="19" spans="1:13" ht="45" hidden="1" customHeight="1">
      <c r="A19" s="21">
        <v>16</v>
      </c>
      <c r="B19" s="245"/>
      <c r="C19" s="21" t="s">
        <v>183</v>
      </c>
      <c r="D19" s="53" t="s">
        <v>232</v>
      </c>
      <c r="E19" s="50" t="s">
        <v>228</v>
      </c>
      <c r="F19" s="21">
        <v>27</v>
      </c>
      <c r="G19" s="21"/>
      <c r="H19" s="21" t="s">
        <v>225</v>
      </c>
      <c r="I19" s="21" t="s">
        <v>225</v>
      </c>
      <c r="J19" s="50" t="s">
        <v>209</v>
      </c>
      <c r="K19" s="50">
        <f>1.13*F19</f>
        <v>30.509999999999998</v>
      </c>
      <c r="L19" s="50"/>
      <c r="M19" s="58" t="s">
        <v>233</v>
      </c>
    </row>
    <row r="20" spans="1:13" ht="45" hidden="1" customHeight="1">
      <c r="A20" s="21">
        <v>17</v>
      </c>
      <c r="B20" s="245"/>
      <c r="C20" s="21" t="s">
        <v>183</v>
      </c>
      <c r="D20" s="53" t="s">
        <v>234</v>
      </c>
      <c r="E20" s="50" t="s">
        <v>228</v>
      </c>
      <c r="F20" s="21">
        <v>21</v>
      </c>
      <c r="G20" s="21"/>
      <c r="H20" s="21" t="s">
        <v>225</v>
      </c>
      <c r="I20" s="21" t="s">
        <v>225</v>
      </c>
      <c r="J20" s="50" t="s">
        <v>209</v>
      </c>
      <c r="K20" s="50">
        <f>1.13*F20</f>
        <v>23.729999999999997</v>
      </c>
      <c r="L20" s="50"/>
    </row>
    <row r="21" spans="1:13" ht="60" hidden="1" customHeight="1">
      <c r="A21" s="21">
        <v>18</v>
      </c>
      <c r="B21" s="245"/>
      <c r="C21" s="21" t="s">
        <v>183</v>
      </c>
      <c r="D21" s="53" t="s">
        <v>235</v>
      </c>
      <c r="E21" s="50" t="s">
        <v>228</v>
      </c>
      <c r="F21" s="21">
        <v>21</v>
      </c>
      <c r="G21" s="21"/>
      <c r="H21" s="21" t="s">
        <v>225</v>
      </c>
      <c r="I21" s="21" t="s">
        <v>225</v>
      </c>
      <c r="J21" s="50" t="s">
        <v>236</v>
      </c>
      <c r="K21" s="50">
        <f>11.3*F21</f>
        <v>237.3</v>
      </c>
      <c r="L21" s="50"/>
    </row>
    <row r="22" spans="1:13" ht="45" hidden="1" customHeight="1">
      <c r="A22" s="21">
        <v>19</v>
      </c>
      <c r="B22" s="245"/>
      <c r="C22" s="21" t="s">
        <v>183</v>
      </c>
      <c r="D22" s="53" t="s">
        <v>237</v>
      </c>
      <c r="E22" s="50" t="s">
        <v>228</v>
      </c>
      <c r="F22" s="21">
        <v>27</v>
      </c>
      <c r="G22" s="21"/>
      <c r="H22" s="21" t="s">
        <v>225</v>
      </c>
      <c r="I22" s="21" t="s">
        <v>225</v>
      </c>
      <c r="J22" s="50" t="s">
        <v>209</v>
      </c>
      <c r="K22" s="50">
        <f t="shared" ref="K22:K29" si="2">1.13*F22</f>
        <v>30.509999999999998</v>
      </c>
      <c r="L22" s="50"/>
    </row>
    <row r="23" spans="1:13" ht="36.75" hidden="1" customHeight="1">
      <c r="A23" s="21">
        <v>20</v>
      </c>
      <c r="B23" s="245"/>
      <c r="C23" s="21" t="s">
        <v>183</v>
      </c>
      <c r="D23" s="53" t="s">
        <v>238</v>
      </c>
      <c r="E23" s="50" t="s">
        <v>228</v>
      </c>
      <c r="F23" s="21">
        <v>10</v>
      </c>
      <c r="G23" s="21"/>
      <c r="H23" s="21" t="s">
        <v>225</v>
      </c>
      <c r="I23" s="21" t="s">
        <v>225</v>
      </c>
      <c r="J23" s="50" t="s">
        <v>209</v>
      </c>
      <c r="K23" s="50">
        <f t="shared" si="2"/>
        <v>11.299999999999999</v>
      </c>
      <c r="L23" s="50"/>
    </row>
    <row r="24" spans="1:13" ht="36.75" hidden="1" customHeight="1">
      <c r="A24" s="21">
        <v>21</v>
      </c>
      <c r="B24" s="245"/>
      <c r="C24" s="21" t="s">
        <v>183</v>
      </c>
      <c r="D24" s="53" t="s">
        <v>239</v>
      </c>
      <c r="E24" s="50" t="s">
        <v>228</v>
      </c>
      <c r="F24" s="21">
        <v>15</v>
      </c>
      <c r="G24" s="21"/>
      <c r="H24" s="53" t="s">
        <v>207</v>
      </c>
      <c r="I24" s="21" t="s">
        <v>220</v>
      </c>
      <c r="J24" s="50" t="s">
        <v>209</v>
      </c>
      <c r="K24" s="50">
        <f t="shared" si="2"/>
        <v>16.95</v>
      </c>
      <c r="L24" s="50"/>
    </row>
    <row r="25" spans="1:13" ht="36.75" hidden="1" customHeight="1">
      <c r="A25" s="21">
        <v>22</v>
      </c>
      <c r="B25" s="245"/>
      <c r="C25" s="21" t="s">
        <v>183</v>
      </c>
      <c r="D25" s="53" t="s">
        <v>240</v>
      </c>
      <c r="E25" s="50" t="s">
        <v>228</v>
      </c>
      <c r="F25" s="21">
        <v>5</v>
      </c>
      <c r="G25" s="21"/>
      <c r="H25" s="21" t="s">
        <v>225</v>
      </c>
      <c r="I25" s="21" t="s">
        <v>225</v>
      </c>
      <c r="J25" s="50" t="s">
        <v>209</v>
      </c>
      <c r="K25" s="50">
        <f t="shared" si="2"/>
        <v>5.6499999999999995</v>
      </c>
      <c r="L25" s="50"/>
    </row>
    <row r="26" spans="1:13" ht="57.75" customHeight="1">
      <c r="A26" s="21">
        <v>23</v>
      </c>
      <c r="B26" s="245"/>
      <c r="C26" s="21" t="s">
        <v>204</v>
      </c>
      <c r="D26" s="53" t="s">
        <v>241</v>
      </c>
      <c r="E26" s="50" t="s">
        <v>228</v>
      </c>
      <c r="F26" s="21">
        <v>30</v>
      </c>
      <c r="G26" s="21"/>
      <c r="H26" s="21" t="s">
        <v>211</v>
      </c>
      <c r="I26" s="21" t="s">
        <v>212</v>
      </c>
      <c r="J26" s="50" t="s">
        <v>209</v>
      </c>
      <c r="K26" s="50">
        <f t="shared" si="2"/>
        <v>33.9</v>
      </c>
      <c r="L26" s="50"/>
    </row>
    <row r="27" spans="1:13" ht="38.25" hidden="1" customHeight="1">
      <c r="A27" s="21">
        <v>24</v>
      </c>
      <c r="B27" s="245"/>
      <c r="C27" s="21" t="s">
        <v>153</v>
      </c>
      <c r="D27" s="53" t="s">
        <v>242</v>
      </c>
      <c r="E27" s="50" t="s">
        <v>228</v>
      </c>
      <c r="F27" s="21">
        <v>832</v>
      </c>
      <c r="G27" s="21"/>
      <c r="H27" s="21" t="s">
        <v>225</v>
      </c>
      <c r="I27" s="21" t="s">
        <v>225</v>
      </c>
      <c r="J27" s="50" t="s">
        <v>209</v>
      </c>
      <c r="K27" s="50">
        <f t="shared" si="2"/>
        <v>940.15999999999985</v>
      </c>
      <c r="L27" s="50"/>
    </row>
    <row r="28" spans="1:13" ht="48" hidden="1" customHeight="1">
      <c r="A28" s="21">
        <v>25</v>
      </c>
      <c r="B28" s="245"/>
      <c r="C28" s="21" t="s">
        <v>153</v>
      </c>
      <c r="D28" s="53" t="s">
        <v>243</v>
      </c>
      <c r="E28" s="50" t="s">
        <v>228</v>
      </c>
      <c r="F28" s="21">
        <v>60</v>
      </c>
      <c r="G28" s="21"/>
      <c r="H28" s="21" t="s">
        <v>225</v>
      </c>
      <c r="I28" s="21" t="s">
        <v>225</v>
      </c>
      <c r="J28" s="50" t="s">
        <v>209</v>
      </c>
      <c r="K28" s="50">
        <f t="shared" si="2"/>
        <v>67.8</v>
      </c>
      <c r="L28" s="50"/>
    </row>
    <row r="29" spans="1:13" ht="48" hidden="1" customHeight="1">
      <c r="A29" s="21">
        <v>26</v>
      </c>
      <c r="B29" s="245"/>
      <c r="C29" s="21" t="s">
        <v>153</v>
      </c>
      <c r="D29" s="53" t="s">
        <v>244</v>
      </c>
      <c r="E29" s="50" t="s">
        <v>228</v>
      </c>
      <c r="F29" s="21">
        <v>60</v>
      </c>
      <c r="G29" s="21"/>
      <c r="H29" s="21" t="s">
        <v>225</v>
      </c>
      <c r="I29" s="21" t="s">
        <v>225</v>
      </c>
      <c r="J29" s="50" t="s">
        <v>209</v>
      </c>
      <c r="K29" s="50">
        <f t="shared" si="2"/>
        <v>67.8</v>
      </c>
      <c r="L29" s="50"/>
      <c r="M29" s="59" t="s">
        <v>245</v>
      </c>
    </row>
    <row r="30" spans="1:13" ht="42" hidden="1" customHeight="1">
      <c r="A30" s="21">
        <v>27</v>
      </c>
      <c r="B30" s="246" t="s">
        <v>167</v>
      </c>
      <c r="C30" s="21" t="s">
        <v>204</v>
      </c>
      <c r="D30" s="53" t="s">
        <v>246</v>
      </c>
      <c r="E30" s="50" t="s">
        <v>206</v>
      </c>
      <c r="F30" s="21">
        <v>1000</v>
      </c>
      <c r="G30" s="21">
        <f t="shared" ref="G30:G34" si="3">F30/100</f>
        <v>10</v>
      </c>
      <c r="H30" s="21" t="s">
        <v>225</v>
      </c>
      <c r="I30" s="21" t="s">
        <v>225</v>
      </c>
      <c r="J30" s="50" t="s">
        <v>209</v>
      </c>
      <c r="K30" s="50">
        <f>90*G30</f>
        <v>900</v>
      </c>
      <c r="L30" s="50"/>
      <c r="M30" s="59" t="s">
        <v>247</v>
      </c>
    </row>
    <row r="31" spans="1:13" ht="42" hidden="1" customHeight="1">
      <c r="A31" s="21">
        <v>28</v>
      </c>
      <c r="B31" s="246"/>
      <c r="C31" s="21" t="s">
        <v>204</v>
      </c>
      <c r="D31" s="53" t="s">
        <v>248</v>
      </c>
      <c r="E31" s="50" t="s">
        <v>206</v>
      </c>
      <c r="F31" s="21">
        <v>600</v>
      </c>
      <c r="G31" s="21">
        <f t="shared" si="3"/>
        <v>6</v>
      </c>
      <c r="H31" s="21" t="s">
        <v>225</v>
      </c>
      <c r="I31" s="21" t="s">
        <v>225</v>
      </c>
      <c r="J31" s="50" t="s">
        <v>209</v>
      </c>
      <c r="K31" s="50">
        <f>90*G31</f>
        <v>540</v>
      </c>
      <c r="L31" s="50"/>
      <c r="M31" s="59" t="s">
        <v>247</v>
      </c>
    </row>
    <row r="32" spans="1:13" ht="42" customHeight="1">
      <c r="A32" s="21">
        <v>29</v>
      </c>
      <c r="B32" s="246"/>
      <c r="C32" s="21" t="s">
        <v>153</v>
      </c>
      <c r="D32" s="53" t="s">
        <v>249</v>
      </c>
      <c r="E32" s="50" t="s">
        <v>206</v>
      </c>
      <c r="F32" s="21">
        <v>200</v>
      </c>
      <c r="G32" s="21">
        <f t="shared" si="3"/>
        <v>2</v>
      </c>
      <c r="H32" s="21" t="s">
        <v>211</v>
      </c>
      <c r="I32" s="21" t="s">
        <v>212</v>
      </c>
      <c r="J32" s="50" t="s">
        <v>236</v>
      </c>
      <c r="K32" s="50">
        <f>90*G32</f>
        <v>180</v>
      </c>
      <c r="L32" s="50"/>
      <c r="M32" s="59" t="s">
        <v>247</v>
      </c>
    </row>
    <row r="33" spans="1:13" ht="42" customHeight="1">
      <c r="A33" s="21">
        <v>30</v>
      </c>
      <c r="B33" s="246"/>
      <c r="C33" s="21" t="s">
        <v>204</v>
      </c>
      <c r="D33" s="53" t="s">
        <v>250</v>
      </c>
      <c r="E33" s="50" t="s">
        <v>206</v>
      </c>
      <c r="F33" s="21">
        <v>300</v>
      </c>
      <c r="G33" s="21">
        <f t="shared" si="3"/>
        <v>3</v>
      </c>
      <c r="H33" s="21" t="s">
        <v>211</v>
      </c>
      <c r="I33" s="21" t="s">
        <v>212</v>
      </c>
      <c r="J33" s="50" t="s">
        <v>209</v>
      </c>
      <c r="K33" s="50">
        <f>90*G33</f>
        <v>270</v>
      </c>
      <c r="L33" s="50"/>
      <c r="M33" s="59" t="s">
        <v>247</v>
      </c>
    </row>
    <row r="34" spans="1:13" ht="42" customHeight="1">
      <c r="A34" s="21">
        <v>31</v>
      </c>
      <c r="B34" s="246"/>
      <c r="C34" s="21" t="s">
        <v>204</v>
      </c>
      <c r="D34" s="53" t="s">
        <v>251</v>
      </c>
      <c r="E34" s="50" t="s">
        <v>206</v>
      </c>
      <c r="F34" s="21">
        <v>300</v>
      </c>
      <c r="G34" s="21">
        <f t="shared" si="3"/>
        <v>3</v>
      </c>
      <c r="H34" s="21" t="s">
        <v>211</v>
      </c>
      <c r="I34" s="21" t="s">
        <v>212</v>
      </c>
      <c r="J34" s="50" t="s">
        <v>209</v>
      </c>
      <c r="K34" s="50">
        <f>90*G34</f>
        <v>270</v>
      </c>
      <c r="L34" s="50"/>
      <c r="M34" s="59" t="s">
        <v>247</v>
      </c>
    </row>
    <row r="35" spans="1:13" ht="42" customHeight="1">
      <c r="A35" s="21">
        <v>32</v>
      </c>
      <c r="B35" s="246"/>
      <c r="C35" s="21" t="s">
        <v>204</v>
      </c>
      <c r="D35" s="54" t="s">
        <v>252</v>
      </c>
      <c r="E35" s="50" t="s">
        <v>228</v>
      </c>
      <c r="F35" s="21">
        <v>200</v>
      </c>
      <c r="G35" s="21"/>
      <c r="H35" s="21" t="s">
        <v>211</v>
      </c>
      <c r="I35" s="21" t="s">
        <v>212</v>
      </c>
      <c r="J35" s="50" t="s">
        <v>209</v>
      </c>
      <c r="K35" s="50">
        <f t="shared" ref="K35:K48" si="4">1.13*F35</f>
        <v>225.99999999999997</v>
      </c>
      <c r="L35" s="50"/>
      <c r="M35" s="59"/>
    </row>
    <row r="36" spans="1:13" ht="41.25" hidden="1" customHeight="1">
      <c r="A36" s="21">
        <v>33</v>
      </c>
      <c r="B36" s="246"/>
      <c r="C36" s="21" t="s">
        <v>153</v>
      </c>
      <c r="D36" s="60" t="s">
        <v>253</v>
      </c>
      <c r="E36" s="55" t="s">
        <v>228</v>
      </c>
      <c r="F36" s="22">
        <v>6</v>
      </c>
      <c r="G36" s="22"/>
      <c r="H36" s="22" t="s">
        <v>225</v>
      </c>
      <c r="I36" s="22" t="s">
        <v>225</v>
      </c>
      <c r="J36" s="55" t="s">
        <v>209</v>
      </c>
      <c r="K36" s="55">
        <f t="shared" si="4"/>
        <v>6.7799999999999994</v>
      </c>
      <c r="L36" s="55" t="s">
        <v>254</v>
      </c>
    </row>
    <row r="37" spans="1:13" ht="46.5" hidden="1" customHeight="1">
      <c r="A37" s="21">
        <v>34</v>
      </c>
      <c r="B37" s="246"/>
      <c r="C37" s="21" t="s">
        <v>204</v>
      </c>
      <c r="D37" s="53" t="s">
        <v>255</v>
      </c>
      <c r="E37" s="50" t="s">
        <v>228</v>
      </c>
      <c r="F37" s="21">
        <v>40</v>
      </c>
      <c r="G37" s="21"/>
      <c r="H37" s="53" t="s">
        <v>207</v>
      </c>
      <c r="I37" s="21" t="s">
        <v>256</v>
      </c>
      <c r="J37" s="50" t="s">
        <v>209</v>
      </c>
      <c r="K37" s="50">
        <f t="shared" si="4"/>
        <v>45.199999999999996</v>
      </c>
      <c r="L37" s="50"/>
    </row>
    <row r="38" spans="1:13" ht="43.5" hidden="1" customHeight="1">
      <c r="A38" s="21">
        <v>35</v>
      </c>
      <c r="B38" s="246"/>
      <c r="C38" s="21" t="s">
        <v>204</v>
      </c>
      <c r="D38" s="53" t="s">
        <v>257</v>
      </c>
      <c r="E38" s="50" t="s">
        <v>228</v>
      </c>
      <c r="F38" s="21">
        <v>15</v>
      </c>
      <c r="G38" s="21"/>
      <c r="H38" s="21" t="s">
        <v>225</v>
      </c>
      <c r="I38" s="21" t="s">
        <v>225</v>
      </c>
      <c r="J38" s="50" t="s">
        <v>209</v>
      </c>
      <c r="K38" s="50">
        <f t="shared" si="4"/>
        <v>16.95</v>
      </c>
      <c r="L38" s="50"/>
    </row>
    <row r="39" spans="1:13" ht="43.5" hidden="1" customHeight="1">
      <c r="A39" s="21">
        <v>36</v>
      </c>
      <c r="B39" s="246"/>
      <c r="C39" s="21" t="s">
        <v>204</v>
      </c>
      <c r="D39" s="53" t="s">
        <v>258</v>
      </c>
      <c r="E39" s="50" t="s">
        <v>228</v>
      </c>
      <c r="F39" s="21">
        <v>10</v>
      </c>
      <c r="G39" s="21"/>
      <c r="H39" s="21" t="s">
        <v>225</v>
      </c>
      <c r="I39" s="21" t="s">
        <v>225</v>
      </c>
      <c r="J39" s="50" t="s">
        <v>209</v>
      </c>
      <c r="K39" s="50">
        <f t="shared" si="4"/>
        <v>11.299999999999999</v>
      </c>
      <c r="L39" s="50"/>
    </row>
    <row r="40" spans="1:13" ht="43.5" customHeight="1">
      <c r="A40" s="21">
        <v>37</v>
      </c>
      <c r="B40" s="246"/>
      <c r="C40" s="21" t="s">
        <v>153</v>
      </c>
      <c r="D40" s="53" t="s">
        <v>259</v>
      </c>
      <c r="E40" s="50" t="s">
        <v>228</v>
      </c>
      <c r="F40" s="21">
        <v>270</v>
      </c>
      <c r="G40" s="21"/>
      <c r="H40" s="21" t="s">
        <v>211</v>
      </c>
      <c r="I40" s="21" t="s">
        <v>212</v>
      </c>
      <c r="J40" s="50" t="s">
        <v>209</v>
      </c>
      <c r="K40" s="50">
        <f t="shared" si="4"/>
        <v>305.09999999999997</v>
      </c>
      <c r="L40" s="50"/>
    </row>
    <row r="41" spans="1:13" ht="43.5" hidden="1" customHeight="1">
      <c r="A41" s="21">
        <v>38</v>
      </c>
      <c r="B41" s="247" t="s">
        <v>260</v>
      </c>
      <c r="C41" s="53" t="s">
        <v>153</v>
      </c>
      <c r="D41" s="53" t="s">
        <v>261</v>
      </c>
      <c r="E41" s="50" t="s">
        <v>228</v>
      </c>
      <c r="F41" s="21">
        <v>40</v>
      </c>
      <c r="G41" s="21"/>
      <c r="H41" s="21" t="s">
        <v>225</v>
      </c>
      <c r="I41" s="21" t="s">
        <v>225</v>
      </c>
      <c r="J41" s="50" t="s">
        <v>209</v>
      </c>
      <c r="K41" s="50">
        <f t="shared" si="4"/>
        <v>45.199999999999996</v>
      </c>
      <c r="L41" s="50"/>
    </row>
    <row r="42" spans="1:13" ht="43.5" hidden="1" customHeight="1">
      <c r="A42" s="21">
        <v>39</v>
      </c>
      <c r="B42" s="247"/>
      <c r="C42" s="53" t="s">
        <v>153</v>
      </c>
      <c r="D42" s="53" t="s">
        <v>262</v>
      </c>
      <c r="E42" s="50" t="s">
        <v>228</v>
      </c>
      <c r="F42" s="21">
        <v>20</v>
      </c>
      <c r="G42" s="21"/>
      <c r="H42" s="21" t="s">
        <v>225</v>
      </c>
      <c r="I42" s="21" t="s">
        <v>225</v>
      </c>
      <c r="J42" s="50" t="s">
        <v>209</v>
      </c>
      <c r="K42" s="50">
        <f t="shared" si="4"/>
        <v>22.599999999999998</v>
      </c>
      <c r="L42" s="50"/>
    </row>
    <row r="43" spans="1:13" ht="43.5" hidden="1" customHeight="1">
      <c r="A43" s="21">
        <v>40</v>
      </c>
      <c r="B43" s="247"/>
      <c r="C43" s="53" t="s">
        <v>153</v>
      </c>
      <c r="D43" s="53" t="s">
        <v>263</v>
      </c>
      <c r="E43" s="50" t="s">
        <v>228</v>
      </c>
      <c r="F43" s="21">
        <v>30</v>
      </c>
      <c r="G43" s="21"/>
      <c r="H43" s="21" t="s">
        <v>225</v>
      </c>
      <c r="I43" s="21" t="s">
        <v>225</v>
      </c>
      <c r="J43" s="50" t="s">
        <v>209</v>
      </c>
      <c r="K43" s="50">
        <f t="shared" si="4"/>
        <v>33.9</v>
      </c>
      <c r="L43" s="50"/>
    </row>
    <row r="44" spans="1:13" ht="43.5" hidden="1" customHeight="1">
      <c r="A44" s="21">
        <v>41</v>
      </c>
      <c r="B44" s="247"/>
      <c r="C44" s="53" t="s">
        <v>153</v>
      </c>
      <c r="D44" s="53" t="s">
        <v>264</v>
      </c>
      <c r="E44" s="50" t="s">
        <v>228</v>
      </c>
      <c r="F44" s="21">
        <v>30</v>
      </c>
      <c r="G44" s="21"/>
      <c r="H44" s="21" t="s">
        <v>225</v>
      </c>
      <c r="I44" s="21" t="s">
        <v>225</v>
      </c>
      <c r="J44" s="50" t="s">
        <v>209</v>
      </c>
      <c r="K44" s="50">
        <f t="shared" si="4"/>
        <v>33.9</v>
      </c>
      <c r="L44" s="50"/>
    </row>
    <row r="45" spans="1:13" ht="33" hidden="1" customHeight="1">
      <c r="A45" s="21">
        <v>42</v>
      </c>
      <c r="B45" s="248"/>
      <c r="C45" s="53" t="s">
        <v>153</v>
      </c>
      <c r="D45" s="53" t="s">
        <v>265</v>
      </c>
      <c r="E45" s="50" t="s">
        <v>228</v>
      </c>
      <c r="F45" s="21">
        <v>50</v>
      </c>
      <c r="G45" s="21"/>
      <c r="H45" s="21" t="s">
        <v>225</v>
      </c>
      <c r="I45" s="21" t="s">
        <v>225</v>
      </c>
      <c r="J45" s="50" t="s">
        <v>209</v>
      </c>
      <c r="K45" s="50">
        <f t="shared" si="4"/>
        <v>56.499999999999993</v>
      </c>
      <c r="L45" s="50"/>
      <c r="M45" s="59" t="s">
        <v>266</v>
      </c>
    </row>
    <row r="46" spans="1:13" ht="33" hidden="1" customHeight="1">
      <c r="A46" s="21">
        <v>43</v>
      </c>
      <c r="B46" s="248"/>
      <c r="C46" s="53" t="s">
        <v>153</v>
      </c>
      <c r="D46" s="53" t="s">
        <v>267</v>
      </c>
      <c r="E46" s="50" t="s">
        <v>228</v>
      </c>
      <c r="F46" s="21">
        <v>50</v>
      </c>
      <c r="G46" s="21"/>
      <c r="H46" s="21" t="s">
        <v>225</v>
      </c>
      <c r="I46" s="21" t="s">
        <v>225</v>
      </c>
      <c r="J46" s="50" t="s">
        <v>209</v>
      </c>
      <c r="K46" s="50">
        <f t="shared" si="4"/>
        <v>56.499999999999993</v>
      </c>
      <c r="L46" s="50"/>
      <c r="M46" s="59" t="s">
        <v>266</v>
      </c>
    </row>
    <row r="47" spans="1:13" ht="33" hidden="1" customHeight="1">
      <c r="A47" s="21">
        <v>44</v>
      </c>
      <c r="B47" s="248"/>
      <c r="C47" s="53" t="s">
        <v>153</v>
      </c>
      <c r="D47" s="53" t="s">
        <v>268</v>
      </c>
      <c r="E47" s="50" t="s">
        <v>228</v>
      </c>
      <c r="F47" s="21">
        <v>79</v>
      </c>
      <c r="G47" s="21"/>
      <c r="H47" s="21" t="s">
        <v>225</v>
      </c>
      <c r="I47" s="21" t="s">
        <v>225</v>
      </c>
      <c r="J47" s="50" t="s">
        <v>209</v>
      </c>
      <c r="K47" s="50">
        <f t="shared" si="4"/>
        <v>89.27</v>
      </c>
      <c r="L47" s="50"/>
      <c r="M47" s="59" t="s">
        <v>266</v>
      </c>
    </row>
    <row r="48" spans="1:13" ht="33" hidden="1" customHeight="1">
      <c r="A48" s="21">
        <v>45</v>
      </c>
      <c r="B48" s="248"/>
      <c r="C48" s="53" t="s">
        <v>153</v>
      </c>
      <c r="D48" s="53" t="s">
        <v>269</v>
      </c>
      <c r="E48" s="50" t="s">
        <v>228</v>
      </c>
      <c r="F48" s="21">
        <v>50</v>
      </c>
      <c r="G48" s="21"/>
      <c r="H48" s="21" t="s">
        <v>225</v>
      </c>
      <c r="I48" s="21" t="s">
        <v>225</v>
      </c>
      <c r="J48" s="50" t="s">
        <v>209</v>
      </c>
      <c r="K48" s="50">
        <f t="shared" si="4"/>
        <v>56.499999999999993</v>
      </c>
      <c r="L48" s="50"/>
      <c r="M48" s="59" t="s">
        <v>266</v>
      </c>
    </row>
    <row r="49" spans="1:12" ht="42.75" hidden="1" customHeight="1">
      <c r="A49" s="21">
        <v>46</v>
      </c>
      <c r="B49" s="248"/>
      <c r="C49" s="53" t="s">
        <v>153</v>
      </c>
      <c r="D49" s="53" t="s">
        <v>270</v>
      </c>
      <c r="E49" s="50" t="s">
        <v>228</v>
      </c>
      <c r="F49" s="21">
        <v>50</v>
      </c>
      <c r="G49" s="21"/>
      <c r="H49" s="21" t="s">
        <v>225</v>
      </c>
      <c r="I49" s="21" t="s">
        <v>225</v>
      </c>
      <c r="J49" s="50" t="s">
        <v>209</v>
      </c>
      <c r="K49" s="50">
        <f>(20*11.3)+(1.13*30)</f>
        <v>259.89999999999998</v>
      </c>
      <c r="L49" s="50"/>
    </row>
  </sheetData>
  <autoFilter ref="A2:K49" xr:uid="{BC77E2EF-3402-4945-8A2E-5BD412795DD8}">
    <filterColumn colId="7">
      <filters>
        <filter val="Application系统"/>
      </filters>
    </filterColumn>
  </autoFilter>
  <mergeCells count="14">
    <mergeCell ref="K2:K3"/>
    <mergeCell ref="B4:B29"/>
    <mergeCell ref="B30:B40"/>
    <mergeCell ref="B41:B49"/>
    <mergeCell ref="A1:K1"/>
    <mergeCell ref="A2:A3"/>
    <mergeCell ref="B2:B3"/>
    <mergeCell ref="C2:C3"/>
    <mergeCell ref="D2:D3"/>
    <mergeCell ref="E2:E3"/>
    <mergeCell ref="F2:F3"/>
    <mergeCell ref="H2:H3"/>
    <mergeCell ref="I2:I3"/>
    <mergeCell ref="J2:J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4F764-D704-457A-86C5-3FB51B3AFDAB}">
  <dimension ref="A2:G16"/>
  <sheetViews>
    <sheetView topLeftCell="A10" zoomScale="115" zoomScaleNormal="115" workbookViewId="0">
      <selection activeCell="C14" sqref="C14"/>
    </sheetView>
  </sheetViews>
  <sheetFormatPr defaultRowHeight="15"/>
  <cols>
    <col min="1" max="1" width="3.7109375" bestFit="1" customWidth="1"/>
    <col min="2" max="2" width="52" customWidth="1"/>
    <col min="3" max="3" width="72.85546875" customWidth="1"/>
    <col min="4" max="4" width="46.85546875" customWidth="1"/>
    <col min="5" max="5" width="17.7109375" customWidth="1"/>
    <col min="6" max="6" width="27.28515625" customWidth="1"/>
    <col min="7" max="7" width="47.5703125" customWidth="1"/>
  </cols>
  <sheetData>
    <row r="2" spans="1:7" ht="15.75">
      <c r="A2" s="24" t="s">
        <v>163</v>
      </c>
      <c r="B2" s="64" t="s">
        <v>168</v>
      </c>
      <c r="C2" s="64" t="s">
        <v>164</v>
      </c>
      <c r="D2" s="64" t="s">
        <v>157</v>
      </c>
      <c r="E2" s="64" t="s">
        <v>165</v>
      </c>
      <c r="F2" s="64" t="s">
        <v>166</v>
      </c>
      <c r="G2" s="132" t="s">
        <v>30</v>
      </c>
    </row>
    <row r="3" spans="1:7" ht="45" customHeight="1">
      <c r="A3" s="133">
        <v>1</v>
      </c>
      <c r="B3" s="63" t="s">
        <v>210</v>
      </c>
      <c r="C3" s="50" t="s">
        <v>536</v>
      </c>
      <c r="D3" s="134" t="s">
        <v>533</v>
      </c>
      <c r="E3" s="134" t="s">
        <v>169</v>
      </c>
      <c r="F3" s="134" t="s">
        <v>169</v>
      </c>
      <c r="G3" s="134"/>
    </row>
    <row r="4" spans="1:7" ht="48" customHeight="1">
      <c r="A4" s="133">
        <v>2</v>
      </c>
      <c r="B4" s="63" t="s">
        <v>216</v>
      </c>
      <c r="C4" s="50" t="s">
        <v>535</v>
      </c>
      <c r="D4" s="134" t="s">
        <v>533</v>
      </c>
      <c r="E4" s="134" t="s">
        <v>169</v>
      </c>
      <c r="F4" s="134" t="s">
        <v>169</v>
      </c>
      <c r="G4" s="134"/>
    </row>
    <row r="5" spans="1:7" ht="36" customHeight="1">
      <c r="A5" s="133">
        <v>3</v>
      </c>
      <c r="B5" s="63" t="s">
        <v>217</v>
      </c>
      <c r="C5" s="50" t="s">
        <v>537</v>
      </c>
      <c r="D5" s="134" t="s">
        <v>533</v>
      </c>
      <c r="E5" s="134" t="s">
        <v>169</v>
      </c>
      <c r="F5" s="134" t="s">
        <v>169</v>
      </c>
      <c r="G5" s="134"/>
    </row>
    <row r="6" spans="1:7" ht="36" customHeight="1">
      <c r="A6" s="133">
        <v>4</v>
      </c>
      <c r="B6" s="63" t="s">
        <v>218</v>
      </c>
      <c r="C6" s="50" t="s">
        <v>538</v>
      </c>
      <c r="D6" s="134" t="s">
        <v>533</v>
      </c>
      <c r="E6" s="134" t="s">
        <v>169</v>
      </c>
      <c r="F6" s="134" t="s">
        <v>169</v>
      </c>
      <c r="G6" s="134"/>
    </row>
    <row r="7" spans="1:7" ht="36" customHeight="1">
      <c r="A7" s="133">
        <v>5</v>
      </c>
      <c r="B7" s="63" t="s">
        <v>221</v>
      </c>
      <c r="C7" s="50" t="s">
        <v>539</v>
      </c>
      <c r="D7" s="134" t="s">
        <v>533</v>
      </c>
      <c r="E7" s="134" t="s">
        <v>169</v>
      </c>
      <c r="F7" s="134" t="s">
        <v>169</v>
      </c>
      <c r="G7" s="134"/>
    </row>
    <row r="8" spans="1:7" ht="36" customHeight="1">
      <c r="A8" s="133">
        <v>6</v>
      </c>
      <c r="B8" s="63" t="s">
        <v>222</v>
      </c>
      <c r="C8" s="50" t="s">
        <v>271</v>
      </c>
      <c r="D8" s="134" t="s">
        <v>533</v>
      </c>
      <c r="E8" s="134" t="s">
        <v>169</v>
      </c>
      <c r="F8" s="134" t="s">
        <v>169</v>
      </c>
      <c r="G8" s="134"/>
    </row>
    <row r="9" spans="1:7" ht="36" customHeight="1">
      <c r="A9" s="133">
        <v>7</v>
      </c>
      <c r="B9" s="63" t="s">
        <v>223</v>
      </c>
      <c r="C9" s="50" t="s">
        <v>625</v>
      </c>
      <c r="D9" s="134" t="s">
        <v>533</v>
      </c>
      <c r="E9" s="134" t="s">
        <v>169</v>
      </c>
      <c r="F9" s="134" t="s">
        <v>169</v>
      </c>
      <c r="G9" s="134"/>
    </row>
    <row r="10" spans="1:7" ht="41.25" customHeight="1">
      <c r="A10" s="133">
        <v>8</v>
      </c>
      <c r="B10" s="63" t="s">
        <v>227</v>
      </c>
      <c r="C10" s="50" t="s">
        <v>626</v>
      </c>
      <c r="D10" s="134" t="s">
        <v>533</v>
      </c>
      <c r="E10" s="134" t="s">
        <v>169</v>
      </c>
      <c r="F10" s="134" t="s">
        <v>169</v>
      </c>
      <c r="G10" s="134"/>
    </row>
    <row r="11" spans="1:7" ht="36" customHeight="1">
      <c r="A11" s="133">
        <v>9</v>
      </c>
      <c r="B11" s="63" t="s">
        <v>241</v>
      </c>
      <c r="C11" s="50" t="s">
        <v>627</v>
      </c>
      <c r="D11" s="134" t="s">
        <v>533</v>
      </c>
      <c r="E11" s="134" t="s">
        <v>169</v>
      </c>
      <c r="F11" s="134" t="s">
        <v>169</v>
      </c>
      <c r="G11" s="134"/>
    </row>
    <row r="12" spans="1:7" ht="36" customHeight="1">
      <c r="A12" s="133">
        <v>10</v>
      </c>
      <c r="B12" s="63" t="s">
        <v>249</v>
      </c>
      <c r="C12" s="50" t="s">
        <v>628</v>
      </c>
      <c r="D12" s="134" t="s">
        <v>534</v>
      </c>
      <c r="E12" s="134" t="s">
        <v>169</v>
      </c>
      <c r="F12" s="134" t="s">
        <v>169</v>
      </c>
      <c r="G12" s="134"/>
    </row>
    <row r="13" spans="1:7" ht="36" customHeight="1">
      <c r="A13" s="133">
        <v>11</v>
      </c>
      <c r="B13" s="63" t="s">
        <v>250</v>
      </c>
      <c r="C13" s="50" t="s">
        <v>704</v>
      </c>
      <c r="D13" s="134" t="s">
        <v>533</v>
      </c>
      <c r="E13" s="134" t="s">
        <v>169</v>
      </c>
      <c r="F13" s="134" t="s">
        <v>169</v>
      </c>
      <c r="G13" s="134"/>
    </row>
    <row r="14" spans="1:7" ht="36" customHeight="1">
      <c r="A14" s="133">
        <v>12</v>
      </c>
      <c r="B14" s="63" t="s">
        <v>251</v>
      </c>
      <c r="C14" s="50" t="s">
        <v>705</v>
      </c>
      <c r="D14" s="134" t="s">
        <v>533</v>
      </c>
      <c r="E14" s="134" t="s">
        <v>169</v>
      </c>
      <c r="F14" s="134" t="s">
        <v>169</v>
      </c>
      <c r="G14" s="134"/>
    </row>
    <row r="15" spans="1:7" ht="36" customHeight="1">
      <c r="A15" s="133">
        <v>13</v>
      </c>
      <c r="B15" s="63" t="s">
        <v>252</v>
      </c>
      <c r="C15" s="50" t="s">
        <v>272</v>
      </c>
      <c r="D15" s="134" t="s">
        <v>533</v>
      </c>
      <c r="E15" s="134" t="s">
        <v>169</v>
      </c>
      <c r="F15" s="134" t="s">
        <v>169</v>
      </c>
      <c r="G15" s="134"/>
    </row>
    <row r="16" spans="1:7" ht="36" customHeight="1">
      <c r="A16" s="133">
        <v>14</v>
      </c>
      <c r="B16" s="63" t="s">
        <v>259</v>
      </c>
      <c r="C16" s="50"/>
      <c r="D16" s="134" t="s">
        <v>534</v>
      </c>
      <c r="E16" s="134" t="s">
        <v>169</v>
      </c>
      <c r="F16" s="134" t="s">
        <v>169</v>
      </c>
      <c r="G16" s="134"/>
    </row>
  </sheetData>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DD63E-9853-47B1-9A33-C8C632A5C299}">
  <dimension ref="A2:G15"/>
  <sheetViews>
    <sheetView tabSelected="1" topLeftCell="A10" zoomScale="115" zoomScaleNormal="115" workbookViewId="0">
      <selection activeCell="A12" sqref="A12:A15"/>
    </sheetView>
  </sheetViews>
  <sheetFormatPr defaultRowHeight="15"/>
  <cols>
    <col min="1" max="1" width="3.7109375" bestFit="1" customWidth="1"/>
    <col min="2" max="2" width="52" customWidth="1"/>
    <col min="3" max="3" width="72.85546875" customWidth="1"/>
    <col min="4" max="4" width="46.85546875" customWidth="1"/>
    <col min="5" max="5" width="17.7109375" customWidth="1"/>
    <col min="6" max="6" width="27.28515625" customWidth="1"/>
    <col min="7" max="7" width="47.5703125" customWidth="1"/>
  </cols>
  <sheetData>
    <row r="2" spans="1:7" ht="15.75">
      <c r="A2" s="24" t="s">
        <v>163</v>
      </c>
      <c r="B2" s="64" t="s">
        <v>168</v>
      </c>
      <c r="C2" s="64" t="s">
        <v>164</v>
      </c>
      <c r="D2" s="64" t="s">
        <v>157</v>
      </c>
      <c r="E2" s="64" t="s">
        <v>165</v>
      </c>
      <c r="F2" s="64" t="s">
        <v>166</v>
      </c>
      <c r="G2" s="132" t="s">
        <v>30</v>
      </c>
    </row>
    <row r="3" spans="1:7" ht="45" customHeight="1">
      <c r="A3" s="133">
        <v>1</v>
      </c>
      <c r="B3" s="63" t="s">
        <v>210</v>
      </c>
      <c r="C3" s="50" t="s">
        <v>536</v>
      </c>
      <c r="D3" s="134" t="s">
        <v>533</v>
      </c>
      <c r="E3" s="134" t="s">
        <v>169</v>
      </c>
      <c r="F3" s="134" t="s">
        <v>169</v>
      </c>
      <c r="G3" s="134"/>
    </row>
    <row r="4" spans="1:7" ht="48" customHeight="1">
      <c r="A4" s="133">
        <v>2</v>
      </c>
      <c r="B4" s="63" t="s">
        <v>216</v>
      </c>
      <c r="C4" s="50" t="s">
        <v>535</v>
      </c>
      <c r="D4" s="134" t="s">
        <v>533</v>
      </c>
      <c r="E4" s="134" t="s">
        <v>169</v>
      </c>
      <c r="F4" s="134" t="s">
        <v>169</v>
      </c>
      <c r="G4" s="134"/>
    </row>
    <row r="5" spans="1:7" ht="36" customHeight="1">
      <c r="A5" s="133">
        <v>3</v>
      </c>
      <c r="B5" s="63" t="s">
        <v>217</v>
      </c>
      <c r="C5" s="50" t="s">
        <v>537</v>
      </c>
      <c r="D5" s="134" t="s">
        <v>533</v>
      </c>
      <c r="E5" s="134" t="s">
        <v>169</v>
      </c>
      <c r="F5" s="134" t="s">
        <v>169</v>
      </c>
      <c r="G5" s="134"/>
    </row>
    <row r="6" spans="1:7" ht="36" customHeight="1">
      <c r="A6" s="133">
        <v>4</v>
      </c>
      <c r="B6" s="63" t="s">
        <v>218</v>
      </c>
      <c r="C6" s="50" t="s">
        <v>538</v>
      </c>
      <c r="D6" s="134" t="s">
        <v>533</v>
      </c>
      <c r="E6" s="134" t="s">
        <v>169</v>
      </c>
      <c r="F6" s="134" t="s">
        <v>169</v>
      </c>
      <c r="G6" s="134"/>
    </row>
    <row r="7" spans="1:7" ht="36" customHeight="1">
      <c r="A7" s="133">
        <v>5</v>
      </c>
      <c r="B7" s="63" t="s">
        <v>221</v>
      </c>
      <c r="C7" s="50" t="s">
        <v>539</v>
      </c>
      <c r="D7" s="134" t="s">
        <v>533</v>
      </c>
      <c r="E7" s="134" t="s">
        <v>169</v>
      </c>
      <c r="F7" s="134" t="s">
        <v>169</v>
      </c>
      <c r="G7" s="134"/>
    </row>
    <row r="8" spans="1:7" ht="36" customHeight="1">
      <c r="A8" s="133">
        <v>6</v>
      </c>
      <c r="B8" s="63" t="s">
        <v>222</v>
      </c>
      <c r="C8" s="50" t="s">
        <v>271</v>
      </c>
      <c r="D8" s="134" t="s">
        <v>533</v>
      </c>
      <c r="E8" s="134" t="s">
        <v>169</v>
      </c>
      <c r="F8" s="134" t="s">
        <v>169</v>
      </c>
      <c r="G8" s="134"/>
    </row>
    <row r="9" spans="1:7" ht="36" customHeight="1">
      <c r="A9" s="133">
        <v>7</v>
      </c>
      <c r="B9" s="63" t="s">
        <v>223</v>
      </c>
      <c r="C9" s="50" t="s">
        <v>625</v>
      </c>
      <c r="D9" s="134" t="s">
        <v>533</v>
      </c>
      <c r="E9" s="134" t="s">
        <v>169</v>
      </c>
      <c r="F9" s="134" t="s">
        <v>169</v>
      </c>
      <c r="G9" s="134"/>
    </row>
    <row r="10" spans="1:7" ht="41.25" customHeight="1">
      <c r="A10" s="133">
        <v>8</v>
      </c>
      <c r="B10" s="63" t="s">
        <v>227</v>
      </c>
      <c r="C10" s="50" t="s">
        <v>626</v>
      </c>
      <c r="D10" s="134" t="s">
        <v>533</v>
      </c>
      <c r="E10" s="134" t="s">
        <v>169</v>
      </c>
      <c r="F10" s="134" t="s">
        <v>169</v>
      </c>
      <c r="G10" s="134"/>
    </row>
    <row r="11" spans="1:7" ht="36" customHeight="1">
      <c r="A11" s="133">
        <v>9</v>
      </c>
      <c r="B11" s="63" t="s">
        <v>241</v>
      </c>
      <c r="C11" s="50" t="s">
        <v>627</v>
      </c>
      <c r="D11" s="134" t="s">
        <v>533</v>
      </c>
      <c r="E11" s="134" t="s">
        <v>169</v>
      </c>
      <c r="F11" s="134" t="s">
        <v>169</v>
      </c>
      <c r="G11" s="134"/>
    </row>
    <row r="12" spans="1:7" ht="36" customHeight="1">
      <c r="A12" s="133">
        <v>10</v>
      </c>
      <c r="B12" s="63" t="s">
        <v>249</v>
      </c>
      <c r="C12" s="50" t="s">
        <v>628</v>
      </c>
      <c r="D12" s="134" t="s">
        <v>534</v>
      </c>
      <c r="E12" s="134" t="s">
        <v>169</v>
      </c>
      <c r="F12" s="134" t="s">
        <v>169</v>
      </c>
      <c r="G12" s="134"/>
    </row>
    <row r="13" spans="1:7" ht="36" customHeight="1">
      <c r="A13" s="133">
        <v>11</v>
      </c>
      <c r="B13" s="63" t="s">
        <v>706</v>
      </c>
      <c r="C13" s="50" t="s">
        <v>704</v>
      </c>
      <c r="D13" s="134" t="s">
        <v>533</v>
      </c>
      <c r="E13" s="134" t="s">
        <v>169</v>
      </c>
      <c r="F13" s="134" t="s">
        <v>169</v>
      </c>
      <c r="G13" s="134"/>
    </row>
    <row r="14" spans="1:7" ht="36" customHeight="1">
      <c r="A14" s="133">
        <v>12</v>
      </c>
      <c r="B14" s="63" t="s">
        <v>252</v>
      </c>
      <c r="C14" s="50" t="s">
        <v>272</v>
      </c>
      <c r="D14" s="134" t="s">
        <v>533</v>
      </c>
      <c r="E14" s="134" t="s">
        <v>169</v>
      </c>
      <c r="F14" s="134" t="s">
        <v>169</v>
      </c>
      <c r="G14" s="134"/>
    </row>
    <row r="15" spans="1:7" ht="36" customHeight="1">
      <c r="A15" s="133">
        <v>13</v>
      </c>
      <c r="B15" s="63" t="s">
        <v>259</v>
      </c>
      <c r="C15" s="50"/>
      <c r="D15" s="134" t="s">
        <v>534</v>
      </c>
      <c r="E15" s="134" t="s">
        <v>169</v>
      </c>
      <c r="F15" s="134" t="s">
        <v>169</v>
      </c>
      <c r="G15" s="13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86EAB-5447-4942-8E10-FD598CB914A7}">
  <sheetPr>
    <tabColor theme="3"/>
  </sheetPr>
  <dimension ref="B1:Y28"/>
  <sheetViews>
    <sheetView workbookViewId="0">
      <selection activeCell="K6" sqref="K6"/>
    </sheetView>
  </sheetViews>
  <sheetFormatPr defaultColWidth="9.140625" defaultRowHeight="15"/>
  <cols>
    <col min="1" max="1" width="1.7109375" style="65" customWidth="1"/>
    <col min="2" max="2" width="7.28515625" style="65" customWidth="1"/>
    <col min="3" max="3" width="9.5703125" style="65" customWidth="1"/>
    <col min="4" max="4" width="8.42578125" style="65" customWidth="1"/>
    <col min="5" max="5" width="10.42578125" style="65" customWidth="1"/>
    <col min="6" max="6" width="11.140625" style="65" customWidth="1"/>
    <col min="7" max="7" width="13.7109375" style="65" customWidth="1"/>
    <col min="8" max="8" width="9.28515625" style="65" customWidth="1"/>
    <col min="9" max="9" width="6.85546875" style="65" customWidth="1"/>
    <col min="10" max="10" width="8.85546875" style="65" customWidth="1"/>
    <col min="11" max="16" width="12.7109375" style="65" customWidth="1"/>
    <col min="17" max="17" width="11.7109375" style="65" customWidth="1"/>
    <col min="18" max="18" width="14.5703125" style="65" customWidth="1"/>
    <col min="19" max="19" width="11.28515625" style="65" customWidth="1"/>
    <col min="20" max="24" width="9.140625" style="65"/>
    <col min="25" max="25" width="29.42578125" style="66" customWidth="1"/>
    <col min="26" max="16384" width="9.140625" style="65"/>
  </cols>
  <sheetData>
    <row r="1" spans="2:25" ht="8.25" customHeight="1" thickBot="1"/>
    <row r="2" spans="2:25" ht="30.75" customHeight="1">
      <c r="B2" s="253" t="s">
        <v>273</v>
      </c>
      <c r="C2" s="254"/>
      <c r="D2" s="254"/>
      <c r="E2" s="254"/>
      <c r="F2" s="254"/>
      <c r="G2" s="254"/>
      <c r="H2" s="254"/>
      <c r="I2" s="254"/>
      <c r="J2" s="254"/>
      <c r="K2" s="254"/>
      <c r="L2" s="254"/>
      <c r="M2" s="254"/>
      <c r="N2" s="254"/>
      <c r="O2" s="254"/>
      <c r="P2" s="254"/>
      <c r="Q2" s="254"/>
      <c r="R2" s="254"/>
      <c r="S2" s="255"/>
    </row>
    <row r="3" spans="2:25" s="74" customFormat="1" ht="49.5" customHeight="1">
      <c r="B3" s="67" t="s">
        <v>154</v>
      </c>
      <c r="C3" s="68" t="s">
        <v>274</v>
      </c>
      <c r="D3" s="68" t="s">
        <v>160</v>
      </c>
      <c r="E3" s="68" t="s">
        <v>158</v>
      </c>
      <c r="F3" s="68" t="s">
        <v>153</v>
      </c>
      <c r="G3" s="68" t="s">
        <v>155</v>
      </c>
      <c r="H3" s="68" t="s">
        <v>159</v>
      </c>
      <c r="I3" s="68" t="s">
        <v>275</v>
      </c>
      <c r="J3" s="69" t="s">
        <v>276</v>
      </c>
      <c r="K3" s="69" t="s">
        <v>277</v>
      </c>
      <c r="L3" s="70" t="s">
        <v>278</v>
      </c>
      <c r="M3" s="71" t="s">
        <v>279</v>
      </c>
      <c r="N3" s="69" t="s">
        <v>161</v>
      </c>
      <c r="O3" s="71" t="s">
        <v>279</v>
      </c>
      <c r="P3" s="69" t="s">
        <v>161</v>
      </c>
      <c r="Q3" s="72" t="s">
        <v>279</v>
      </c>
      <c r="R3" s="69" t="s">
        <v>161</v>
      </c>
      <c r="S3" s="73" t="s">
        <v>280</v>
      </c>
      <c r="Y3" s="75" t="s">
        <v>281</v>
      </c>
    </row>
    <row r="4" spans="2:25" s="82" customFormat="1" ht="18" customHeight="1">
      <c r="B4" s="76">
        <v>45102</v>
      </c>
      <c r="C4" s="77" t="s">
        <v>282</v>
      </c>
      <c r="D4" s="77" t="s">
        <v>283</v>
      </c>
      <c r="E4" s="77" t="s">
        <v>284</v>
      </c>
      <c r="F4" s="77" t="s">
        <v>285</v>
      </c>
      <c r="G4" s="77" t="s">
        <v>286</v>
      </c>
      <c r="H4" s="77" t="s">
        <v>287</v>
      </c>
      <c r="I4" s="77">
        <v>10526</v>
      </c>
      <c r="J4" s="78" t="s">
        <v>288</v>
      </c>
      <c r="K4" s="79">
        <v>12</v>
      </c>
      <c r="L4" s="79">
        <v>10</v>
      </c>
      <c r="M4" s="79" t="s">
        <v>281</v>
      </c>
      <c r="N4" s="79">
        <v>2</v>
      </c>
      <c r="O4" s="79" t="s">
        <v>281</v>
      </c>
      <c r="P4" s="77">
        <v>1</v>
      </c>
      <c r="Q4" s="80" t="s">
        <v>281</v>
      </c>
      <c r="R4" s="77">
        <v>1</v>
      </c>
      <c r="S4" s="81">
        <f>L4/K4</f>
        <v>0.83333333333333337</v>
      </c>
      <c r="Y4" s="66" t="s">
        <v>289</v>
      </c>
    </row>
    <row r="5" spans="2:25" s="82" customFormat="1" ht="18" customHeight="1">
      <c r="B5" s="76">
        <v>45102</v>
      </c>
      <c r="C5" s="77" t="s">
        <v>282</v>
      </c>
      <c r="D5" s="77" t="s">
        <v>283</v>
      </c>
      <c r="E5" s="77" t="s">
        <v>284</v>
      </c>
      <c r="F5" s="77" t="s">
        <v>285</v>
      </c>
      <c r="G5" s="77" t="s">
        <v>286</v>
      </c>
      <c r="H5" s="77" t="s">
        <v>287</v>
      </c>
      <c r="I5" s="77">
        <v>10526</v>
      </c>
      <c r="J5" s="83" t="s">
        <v>290</v>
      </c>
      <c r="K5" s="77">
        <v>15</v>
      </c>
      <c r="L5" s="79">
        <v>10</v>
      </c>
      <c r="M5" s="79" t="s">
        <v>289</v>
      </c>
      <c r="N5" s="77">
        <v>1</v>
      </c>
      <c r="O5" s="79" t="s">
        <v>289</v>
      </c>
      <c r="P5" s="77">
        <v>1</v>
      </c>
      <c r="Q5" s="80" t="s">
        <v>289</v>
      </c>
      <c r="R5" s="77">
        <v>1</v>
      </c>
      <c r="S5" s="81">
        <f>L5/K5</f>
        <v>0.66666666666666663</v>
      </c>
      <c r="Y5" s="66" t="s">
        <v>291</v>
      </c>
    </row>
    <row r="6" spans="2:25" s="82" customFormat="1" ht="18" customHeight="1">
      <c r="B6" s="76">
        <v>45102</v>
      </c>
      <c r="C6" s="77" t="s">
        <v>282</v>
      </c>
      <c r="D6" s="77" t="s">
        <v>283</v>
      </c>
      <c r="E6" s="77" t="s">
        <v>284</v>
      </c>
      <c r="F6" s="77" t="s">
        <v>285</v>
      </c>
      <c r="G6" s="77" t="s">
        <v>286</v>
      </c>
      <c r="H6" s="77" t="s">
        <v>287</v>
      </c>
      <c r="I6" s="77">
        <v>10526</v>
      </c>
      <c r="J6" s="83" t="s">
        <v>292</v>
      </c>
      <c r="K6" s="77">
        <v>15</v>
      </c>
      <c r="L6" s="79">
        <v>10</v>
      </c>
      <c r="M6" s="79" t="s">
        <v>291</v>
      </c>
      <c r="N6" s="77">
        <v>1</v>
      </c>
      <c r="O6" s="79" t="s">
        <v>291</v>
      </c>
      <c r="P6" s="77">
        <v>1</v>
      </c>
      <c r="Q6" s="80" t="s">
        <v>291</v>
      </c>
      <c r="R6" s="77">
        <v>1</v>
      </c>
      <c r="S6" s="81">
        <f>L6/K6</f>
        <v>0.66666666666666663</v>
      </c>
      <c r="Y6" s="66" t="s">
        <v>293</v>
      </c>
    </row>
    <row r="7" spans="2:25" s="82" customFormat="1" ht="18" customHeight="1">
      <c r="B7" s="84"/>
      <c r="C7" s="77"/>
      <c r="D7" s="77"/>
      <c r="E7" s="77"/>
      <c r="F7" s="77"/>
      <c r="G7" s="77"/>
      <c r="H7" s="77"/>
      <c r="I7" s="77"/>
      <c r="J7" s="77"/>
      <c r="K7" s="83"/>
      <c r="L7" s="77"/>
      <c r="M7" s="77"/>
      <c r="N7" s="79"/>
      <c r="O7" s="77"/>
      <c r="P7" s="77"/>
      <c r="Q7" s="77"/>
      <c r="R7" s="85"/>
      <c r="S7" s="86"/>
      <c r="Y7" s="66" t="s">
        <v>294</v>
      </c>
    </row>
    <row r="8" spans="2:25" s="82" customFormat="1" ht="18" customHeight="1">
      <c r="B8" s="84"/>
      <c r="C8" s="77"/>
      <c r="D8" s="77"/>
      <c r="E8" s="77"/>
      <c r="F8" s="77"/>
      <c r="G8" s="77"/>
      <c r="H8" s="77"/>
      <c r="I8" s="77"/>
      <c r="J8" s="77"/>
      <c r="K8" s="83"/>
      <c r="L8" s="83"/>
      <c r="M8" s="77"/>
      <c r="N8" s="79"/>
      <c r="O8" s="77"/>
      <c r="P8" s="77"/>
      <c r="Q8" s="77"/>
      <c r="R8" s="77"/>
      <c r="S8" s="87"/>
      <c r="Y8" s="66" t="s">
        <v>295</v>
      </c>
    </row>
    <row r="9" spans="2:25">
      <c r="B9" s="88"/>
      <c r="C9" s="89"/>
      <c r="D9" s="89"/>
      <c r="E9" s="89"/>
      <c r="F9" s="89"/>
      <c r="G9" s="89"/>
      <c r="H9" s="89"/>
      <c r="I9" s="89"/>
      <c r="J9" s="89"/>
      <c r="K9" s="89"/>
      <c r="L9" s="89"/>
      <c r="M9" s="89"/>
      <c r="N9" s="89"/>
      <c r="O9" s="89"/>
      <c r="P9" s="89"/>
      <c r="Q9" s="89"/>
      <c r="R9" s="89"/>
      <c r="S9" s="90"/>
      <c r="Y9" s="66" t="s">
        <v>296</v>
      </c>
    </row>
    <row r="10" spans="2:25">
      <c r="B10" s="88"/>
      <c r="C10" s="89"/>
      <c r="D10" s="89"/>
      <c r="E10" s="89"/>
      <c r="F10" s="89"/>
      <c r="G10" s="89"/>
      <c r="H10" s="89"/>
      <c r="I10" s="89"/>
      <c r="J10" s="89"/>
      <c r="K10" s="89"/>
      <c r="L10" s="89"/>
      <c r="M10" s="89"/>
      <c r="N10" s="89"/>
      <c r="O10" s="89"/>
      <c r="P10" s="89"/>
      <c r="Q10" s="89"/>
      <c r="R10" s="89"/>
      <c r="S10" s="90"/>
      <c r="Y10" s="66" t="s">
        <v>297</v>
      </c>
    </row>
    <row r="11" spans="2:25">
      <c r="B11" s="88"/>
      <c r="C11" s="89"/>
      <c r="D11" s="89"/>
      <c r="E11" s="89"/>
      <c r="F11" s="91"/>
      <c r="G11" s="89"/>
      <c r="H11" s="89"/>
      <c r="I11" s="89"/>
      <c r="J11" s="92"/>
      <c r="K11" s="89"/>
      <c r="L11" s="89"/>
      <c r="M11" s="92"/>
      <c r="N11" s="89"/>
      <c r="O11" s="89"/>
      <c r="P11" s="89"/>
      <c r="Q11" s="89"/>
      <c r="R11" s="89"/>
      <c r="S11" s="90"/>
      <c r="Y11" s="66" t="s">
        <v>298</v>
      </c>
    </row>
    <row r="12" spans="2:25" ht="18" customHeight="1">
      <c r="B12" s="88"/>
      <c r="C12" s="89"/>
      <c r="D12" s="89"/>
      <c r="E12" s="89"/>
      <c r="F12" s="91"/>
      <c r="G12" s="89"/>
      <c r="H12" s="89"/>
      <c r="I12" s="89"/>
      <c r="J12" s="93"/>
      <c r="K12" s="89"/>
      <c r="L12" s="89"/>
      <c r="M12" s="92"/>
      <c r="N12" s="89"/>
      <c r="O12" s="89"/>
      <c r="P12" s="89"/>
      <c r="Q12" s="89"/>
      <c r="R12" s="89"/>
      <c r="S12" s="90"/>
      <c r="Y12" s="66" t="s">
        <v>299</v>
      </c>
    </row>
    <row r="13" spans="2:25">
      <c r="B13" s="94"/>
      <c r="C13" s="89"/>
      <c r="D13" s="89"/>
      <c r="E13" s="89"/>
      <c r="F13" s="95"/>
      <c r="G13" s="89"/>
      <c r="H13" s="89"/>
      <c r="I13" s="89"/>
      <c r="J13" s="91"/>
      <c r="K13" s="89"/>
      <c r="L13" s="89"/>
      <c r="M13" s="96"/>
      <c r="N13" s="89"/>
      <c r="O13" s="89"/>
      <c r="P13" s="89"/>
      <c r="Q13" s="89"/>
      <c r="R13" s="89"/>
      <c r="S13" s="90"/>
      <c r="Y13" s="66" t="s">
        <v>300</v>
      </c>
    </row>
    <row r="14" spans="2:25" ht="15.75" thickBot="1">
      <c r="B14" s="97"/>
      <c r="C14" s="98"/>
      <c r="D14" s="98"/>
      <c r="E14" s="98"/>
      <c r="F14" s="99"/>
      <c r="G14" s="98"/>
      <c r="H14" s="98"/>
      <c r="I14" s="98"/>
      <c r="J14" s="100"/>
      <c r="K14" s="101"/>
      <c r="L14" s="101"/>
      <c r="M14" s="102"/>
      <c r="N14" s="101"/>
      <c r="O14" s="101"/>
      <c r="P14" s="103"/>
      <c r="Q14" s="101"/>
      <c r="R14" s="101"/>
      <c r="S14" s="104"/>
      <c r="Y14" s="66" t="s">
        <v>301</v>
      </c>
    </row>
    <row r="15" spans="2:25">
      <c r="B15" s="105"/>
      <c r="C15" s="105"/>
      <c r="D15" s="105"/>
      <c r="E15" s="105"/>
      <c r="F15" s="106"/>
      <c r="G15" s="105"/>
      <c r="H15" s="105"/>
      <c r="I15" s="105"/>
      <c r="J15" s="107"/>
      <c r="K15" s="108"/>
      <c r="L15" s="108"/>
      <c r="M15" s="109"/>
      <c r="N15" s="108"/>
      <c r="O15" s="108"/>
      <c r="P15" s="110"/>
      <c r="Q15" s="108"/>
      <c r="R15" s="108"/>
      <c r="Y15" s="66" t="s">
        <v>302</v>
      </c>
    </row>
    <row r="16" spans="2:25">
      <c r="B16" s="110"/>
      <c r="C16" s="110"/>
      <c r="D16" s="110"/>
      <c r="E16" s="111"/>
      <c r="F16" s="110"/>
      <c r="G16" s="110"/>
      <c r="H16" s="110"/>
      <c r="I16" s="110"/>
      <c r="J16" s="110"/>
      <c r="K16" s="112"/>
      <c r="L16" s="112"/>
      <c r="M16" s="112"/>
      <c r="N16" s="112"/>
      <c r="O16" s="112"/>
      <c r="P16" s="113"/>
      <c r="Q16" s="111"/>
      <c r="R16" s="110"/>
      <c r="Y16" s="66" t="s">
        <v>303</v>
      </c>
    </row>
    <row r="17" spans="2:25">
      <c r="B17" s="110"/>
      <c r="C17" s="110"/>
      <c r="D17" s="110"/>
      <c r="E17" s="111"/>
      <c r="F17" s="110"/>
      <c r="G17" s="110"/>
      <c r="H17" s="110"/>
      <c r="I17" s="110"/>
      <c r="J17" s="110"/>
      <c r="K17" s="112"/>
      <c r="L17" s="112"/>
      <c r="M17" s="112"/>
      <c r="N17" s="112"/>
      <c r="O17" s="112"/>
      <c r="P17" s="113"/>
      <c r="Q17" s="111"/>
      <c r="R17" s="110"/>
      <c r="Y17" s="66" t="s">
        <v>304</v>
      </c>
    </row>
    <row r="18" spans="2:25">
      <c r="Y18" s="66" t="s">
        <v>305</v>
      </c>
    </row>
    <row r="19" spans="2:25">
      <c r="Y19" s="66" t="s">
        <v>306</v>
      </c>
    </row>
    <row r="20" spans="2:25">
      <c r="Y20" s="66" t="s">
        <v>307</v>
      </c>
    </row>
    <row r="21" spans="2:25">
      <c r="Y21" s="66" t="s">
        <v>308</v>
      </c>
    </row>
    <row r="22" spans="2:25">
      <c r="Y22" s="66" t="s">
        <v>309</v>
      </c>
    </row>
    <row r="23" spans="2:25">
      <c r="Y23" s="66" t="s">
        <v>310</v>
      </c>
    </row>
    <row r="24" spans="2:25">
      <c r="Y24" s="66" t="s">
        <v>311</v>
      </c>
    </row>
    <row r="25" spans="2:25">
      <c r="Y25" s="66" t="s">
        <v>312</v>
      </c>
    </row>
    <row r="26" spans="2:25">
      <c r="Y26" s="66" t="s">
        <v>313</v>
      </c>
    </row>
    <row r="27" spans="2:25">
      <c r="Y27" s="66" t="s">
        <v>314</v>
      </c>
    </row>
    <row r="28" spans="2:25">
      <c r="Y28" s="66" t="s">
        <v>315</v>
      </c>
    </row>
  </sheetData>
  <mergeCells count="1">
    <mergeCell ref="B2:S2"/>
  </mergeCells>
  <dataValidations count="1">
    <dataValidation type="list" allowBlank="1" showInputMessage="1" showErrorMessage="1" sqref="M4:M6 N7:N8 O4:O6 Q4:Q6" xr:uid="{102DD7EE-AA97-4E46-BBCE-D83972401416}">
      <formula1>$Y$3:$Y$28</formula1>
    </dataValidation>
  </dataValidations>
  <pageMargins left="0.7" right="0.7"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D5A5-C5F3-42CA-A72E-73B3A2B7456E}">
  <sheetPr>
    <tabColor theme="9"/>
  </sheetPr>
  <dimension ref="A1:XEZ43"/>
  <sheetViews>
    <sheetView workbookViewId="0">
      <selection activeCell="K16" sqref="K16"/>
    </sheetView>
  </sheetViews>
  <sheetFormatPr defaultColWidth="9" defaultRowHeight="15"/>
  <cols>
    <col min="1" max="1" width="1.7109375" style="65" customWidth="1"/>
    <col min="2" max="2" width="7.28515625" style="65" customWidth="1"/>
    <col min="3" max="3" width="9.5703125" style="65" customWidth="1"/>
    <col min="4" max="4" width="8.42578125" style="65" customWidth="1"/>
    <col min="5" max="5" width="10.42578125" style="65" customWidth="1"/>
    <col min="6" max="6" width="11.140625" style="65" customWidth="1"/>
    <col min="7" max="7" width="13.7109375" style="65" customWidth="1"/>
    <col min="8" max="8" width="9.28515625" style="65" customWidth="1"/>
    <col min="9" max="9" width="14.85546875" style="65" customWidth="1"/>
    <col min="10" max="10" width="17.140625" style="65" customWidth="1"/>
    <col min="11" max="11" width="17.28515625" style="65" customWidth="1"/>
    <col min="12" max="12" width="14.140625" style="65" customWidth="1"/>
    <col min="13" max="14" width="12.7109375" style="65" customWidth="1"/>
    <col min="15" max="15" width="11.28515625" style="65" customWidth="1"/>
    <col min="16" max="19" width="9" style="65"/>
    <col min="20" max="24" width="15.28515625" style="82" customWidth="1"/>
    <col min="25" max="16380" width="9" style="65"/>
    <col min="16381" max="16384" width="9" style="128"/>
  </cols>
  <sheetData>
    <row r="1" spans="2:21" ht="8.25" customHeight="1" thickBot="1"/>
    <row r="2" spans="2:21" ht="30.75" customHeight="1">
      <c r="B2" s="253" t="s">
        <v>468</v>
      </c>
      <c r="C2" s="254"/>
      <c r="D2" s="254"/>
      <c r="E2" s="254"/>
      <c r="F2" s="254"/>
      <c r="G2" s="254"/>
      <c r="H2" s="254"/>
      <c r="I2" s="254"/>
      <c r="J2" s="254"/>
      <c r="K2" s="254"/>
      <c r="L2" s="254"/>
      <c r="M2" s="254"/>
      <c r="N2" s="254"/>
      <c r="O2" s="255"/>
    </row>
    <row r="3" spans="2:21" s="74" customFormat="1" ht="49.5" customHeight="1">
      <c r="B3" s="67" t="s">
        <v>154</v>
      </c>
      <c r="C3" s="68" t="s">
        <v>274</v>
      </c>
      <c r="D3" s="68" t="s">
        <v>160</v>
      </c>
      <c r="E3" s="68" t="s">
        <v>158</v>
      </c>
      <c r="F3" s="68" t="s">
        <v>153</v>
      </c>
      <c r="G3" s="68" t="s">
        <v>155</v>
      </c>
      <c r="H3" s="68" t="s">
        <v>159</v>
      </c>
      <c r="I3" s="68" t="s">
        <v>469</v>
      </c>
      <c r="J3" s="68" t="s">
        <v>470</v>
      </c>
      <c r="K3" s="69" t="s">
        <v>471</v>
      </c>
      <c r="L3" s="69" t="s">
        <v>472</v>
      </c>
      <c r="M3" s="69" t="s">
        <v>473</v>
      </c>
      <c r="N3" s="69" t="s">
        <v>474</v>
      </c>
      <c r="O3" s="73" t="s">
        <v>357</v>
      </c>
      <c r="T3" s="74" t="s">
        <v>361</v>
      </c>
      <c r="U3" s="74" t="s">
        <v>475</v>
      </c>
    </row>
    <row r="4" spans="2:21" s="82" customFormat="1" ht="18" customHeight="1">
      <c r="B4" s="76">
        <v>45102</v>
      </c>
      <c r="C4" s="77" t="s">
        <v>282</v>
      </c>
      <c r="D4" s="77" t="s">
        <v>283</v>
      </c>
      <c r="E4" s="77" t="s">
        <v>284</v>
      </c>
      <c r="F4" s="77" t="s">
        <v>285</v>
      </c>
      <c r="G4" s="77" t="s">
        <v>286</v>
      </c>
      <c r="H4" s="77" t="s">
        <v>287</v>
      </c>
      <c r="I4" s="130" t="s">
        <v>476</v>
      </c>
      <c r="J4" s="77" t="s">
        <v>477</v>
      </c>
      <c r="K4" s="78" t="s">
        <v>478</v>
      </c>
      <c r="L4" s="79"/>
      <c r="M4" s="79"/>
      <c r="N4" s="79"/>
      <c r="O4" s="81"/>
      <c r="T4" s="74" t="s">
        <v>477</v>
      </c>
      <c r="U4" s="82" t="s">
        <v>479</v>
      </c>
    </row>
    <row r="5" spans="2:21" s="82" customFormat="1" ht="18" customHeight="1">
      <c r="B5" s="76">
        <v>45102</v>
      </c>
      <c r="C5" s="77" t="s">
        <v>282</v>
      </c>
      <c r="D5" s="77" t="s">
        <v>283</v>
      </c>
      <c r="E5" s="77" t="s">
        <v>284</v>
      </c>
      <c r="F5" s="77" t="s">
        <v>285</v>
      </c>
      <c r="G5" s="77" t="s">
        <v>286</v>
      </c>
      <c r="H5" s="77" t="s">
        <v>287</v>
      </c>
      <c r="I5" s="77"/>
      <c r="J5" s="77"/>
      <c r="K5" s="78"/>
      <c r="L5" s="77"/>
      <c r="M5" s="79"/>
      <c r="N5" s="79"/>
      <c r="O5" s="81"/>
      <c r="T5" s="82" t="s">
        <v>480</v>
      </c>
      <c r="U5" s="82" t="s">
        <v>481</v>
      </c>
    </row>
    <row r="6" spans="2:21" s="82" customFormat="1" ht="18" customHeight="1">
      <c r="B6" s="76">
        <v>45102</v>
      </c>
      <c r="C6" s="77" t="s">
        <v>282</v>
      </c>
      <c r="D6" s="77" t="s">
        <v>283</v>
      </c>
      <c r="E6" s="77" t="s">
        <v>284</v>
      </c>
      <c r="F6" s="77" t="s">
        <v>285</v>
      </c>
      <c r="G6" s="77" t="s">
        <v>286</v>
      </c>
      <c r="H6" s="77" t="s">
        <v>287</v>
      </c>
      <c r="I6" s="77"/>
      <c r="J6" s="77"/>
      <c r="K6" s="78"/>
      <c r="L6" s="77"/>
      <c r="M6" s="79"/>
      <c r="N6" s="79"/>
      <c r="O6" s="81"/>
      <c r="T6" s="82" t="s">
        <v>482</v>
      </c>
      <c r="U6" s="82" t="s">
        <v>483</v>
      </c>
    </row>
    <row r="7" spans="2:21" s="82" customFormat="1" ht="18" customHeight="1">
      <c r="B7" s="84"/>
      <c r="C7" s="77"/>
      <c r="D7" s="77"/>
      <c r="E7" s="77"/>
      <c r="F7" s="77"/>
      <c r="G7" s="77"/>
      <c r="H7" s="77"/>
      <c r="I7" s="77"/>
      <c r="J7" s="77"/>
      <c r="K7" s="78"/>
      <c r="L7" s="83"/>
      <c r="M7" s="77"/>
      <c r="N7" s="79"/>
      <c r="O7" s="81"/>
      <c r="T7" s="82" t="s">
        <v>484</v>
      </c>
      <c r="U7" s="82" t="s">
        <v>478</v>
      </c>
    </row>
    <row r="8" spans="2:21" s="82" customFormat="1" ht="18" customHeight="1">
      <c r="B8" s="84"/>
      <c r="C8" s="77"/>
      <c r="D8" s="77"/>
      <c r="E8" s="77"/>
      <c r="F8" s="77"/>
      <c r="G8" s="77"/>
      <c r="H8" s="77"/>
      <c r="I8" s="77"/>
      <c r="J8" s="77"/>
      <c r="K8" s="78"/>
      <c r="L8" s="83"/>
      <c r="M8" s="83"/>
      <c r="N8" s="79"/>
      <c r="O8" s="87"/>
      <c r="T8" s="82" t="s">
        <v>485</v>
      </c>
      <c r="U8" s="82" t="s">
        <v>486</v>
      </c>
    </row>
    <row r="9" spans="2:21">
      <c r="B9" s="88"/>
      <c r="C9" s="89"/>
      <c r="D9" s="89"/>
      <c r="E9" s="89"/>
      <c r="F9" s="89"/>
      <c r="G9" s="89"/>
      <c r="H9" s="89"/>
      <c r="I9" s="89"/>
      <c r="J9" s="89"/>
      <c r="K9" s="89"/>
      <c r="L9" s="89"/>
      <c r="M9" s="89"/>
      <c r="N9" s="89"/>
      <c r="O9" s="90"/>
      <c r="U9" s="82" t="s">
        <v>487</v>
      </c>
    </row>
    <row r="10" spans="2:21">
      <c r="B10" s="88"/>
      <c r="C10" s="89"/>
      <c r="D10" s="89"/>
      <c r="E10" s="89"/>
      <c r="F10" s="89"/>
      <c r="G10" s="89"/>
      <c r="H10" s="89"/>
      <c r="I10" s="89"/>
      <c r="J10" s="89"/>
      <c r="K10" s="89"/>
      <c r="L10" s="89"/>
      <c r="M10" s="89"/>
      <c r="N10" s="89"/>
      <c r="O10" s="90"/>
      <c r="U10" s="82" t="s">
        <v>488</v>
      </c>
    </row>
    <row r="11" spans="2:21">
      <c r="B11" s="88"/>
      <c r="C11" s="89"/>
      <c r="D11" s="89"/>
      <c r="E11" s="89"/>
      <c r="F11" s="91"/>
      <c r="G11" s="89"/>
      <c r="H11" s="89"/>
      <c r="I11" s="89"/>
      <c r="J11" s="89"/>
      <c r="K11" s="92"/>
      <c r="L11" s="89"/>
      <c r="M11" s="89"/>
      <c r="N11" s="92"/>
      <c r="O11" s="90"/>
      <c r="U11" s="82" t="s">
        <v>489</v>
      </c>
    </row>
    <row r="12" spans="2:21" ht="18" customHeight="1">
      <c r="B12" s="88"/>
      <c r="C12" s="89"/>
      <c r="D12" s="89"/>
      <c r="E12" s="89"/>
      <c r="F12" s="91"/>
      <c r="G12" s="89"/>
      <c r="H12" s="89"/>
      <c r="I12" s="89"/>
      <c r="J12" s="89"/>
      <c r="K12" s="93"/>
      <c r="L12" s="89"/>
      <c r="M12" s="89"/>
      <c r="N12" s="92"/>
      <c r="O12" s="90"/>
      <c r="U12" s="82" t="s">
        <v>490</v>
      </c>
    </row>
    <row r="13" spans="2:21">
      <c r="B13" s="94"/>
      <c r="C13" s="89"/>
      <c r="D13" s="89"/>
      <c r="E13" s="89"/>
      <c r="F13" s="95"/>
      <c r="G13" s="89"/>
      <c r="H13" s="89"/>
      <c r="I13" s="89"/>
      <c r="J13" s="89"/>
      <c r="K13" s="91"/>
      <c r="L13" s="89"/>
      <c r="M13" s="89"/>
      <c r="N13" s="96"/>
      <c r="O13" s="90"/>
      <c r="U13" s="82" t="s">
        <v>491</v>
      </c>
    </row>
    <row r="14" spans="2:21" ht="15.75" thickBot="1">
      <c r="B14" s="97"/>
      <c r="C14" s="98"/>
      <c r="D14" s="98"/>
      <c r="E14" s="98"/>
      <c r="F14" s="99"/>
      <c r="G14" s="98"/>
      <c r="H14" s="98"/>
      <c r="I14" s="98"/>
      <c r="J14" s="98"/>
      <c r="K14" s="100"/>
      <c r="L14" s="101"/>
      <c r="M14" s="101"/>
      <c r="N14" s="102"/>
      <c r="O14" s="104"/>
      <c r="U14" s="82" t="s">
        <v>492</v>
      </c>
    </row>
    <row r="15" spans="2:21">
      <c r="B15" s="105"/>
      <c r="C15" s="105"/>
      <c r="D15" s="105"/>
      <c r="E15" s="105"/>
      <c r="F15" s="106"/>
      <c r="G15" s="105"/>
      <c r="H15" s="105"/>
      <c r="I15" s="105"/>
      <c r="J15" s="105"/>
      <c r="K15" s="107"/>
      <c r="L15" s="108"/>
      <c r="M15" s="108"/>
      <c r="N15" s="109"/>
      <c r="U15" s="82" t="s">
        <v>493</v>
      </c>
    </row>
    <row r="16" spans="2:21">
      <c r="B16" s="110"/>
      <c r="C16" s="110"/>
      <c r="D16" s="110"/>
      <c r="E16" s="111"/>
      <c r="F16" s="110"/>
      <c r="G16" s="110"/>
      <c r="H16" s="110"/>
      <c r="I16" s="110"/>
      <c r="J16" s="110"/>
      <c r="K16" s="110"/>
      <c r="L16" s="112"/>
      <c r="M16" s="112"/>
      <c r="N16" s="112"/>
      <c r="U16" s="82" t="s">
        <v>494</v>
      </c>
    </row>
    <row r="17" spans="2:21">
      <c r="B17" s="110"/>
      <c r="C17" s="110"/>
      <c r="D17" s="110"/>
      <c r="E17" s="111"/>
      <c r="F17" s="110"/>
      <c r="G17" s="110"/>
      <c r="H17" s="110"/>
      <c r="I17" s="110"/>
      <c r="J17" s="110"/>
      <c r="K17" s="110"/>
      <c r="L17" s="112"/>
      <c r="M17" s="112"/>
      <c r="N17" s="112"/>
      <c r="U17" s="82" t="s">
        <v>495</v>
      </c>
    </row>
    <row r="18" spans="2:21">
      <c r="U18" s="82" t="s">
        <v>496</v>
      </c>
    </row>
    <row r="19" spans="2:21">
      <c r="U19" s="82" t="s">
        <v>497</v>
      </c>
    </row>
    <row r="20" spans="2:21">
      <c r="U20" s="82" t="s">
        <v>498</v>
      </c>
    </row>
    <row r="21" spans="2:21">
      <c r="U21" s="82" t="s">
        <v>499</v>
      </c>
    </row>
    <row r="22" spans="2:21">
      <c r="U22" s="82" t="s">
        <v>500</v>
      </c>
    </row>
    <row r="23" spans="2:21">
      <c r="U23" s="82" t="s">
        <v>501</v>
      </c>
    </row>
    <row r="24" spans="2:21">
      <c r="U24" s="82" t="s">
        <v>502</v>
      </c>
    </row>
    <row r="25" spans="2:21">
      <c r="U25" s="82" t="s">
        <v>503</v>
      </c>
    </row>
    <row r="26" spans="2:21">
      <c r="U26" s="82" t="s">
        <v>504</v>
      </c>
    </row>
    <row r="27" spans="2:21">
      <c r="U27" s="82" t="s">
        <v>505</v>
      </c>
    </row>
    <row r="28" spans="2:21">
      <c r="U28" s="82" t="s">
        <v>506</v>
      </c>
    </row>
    <row r="29" spans="2:21">
      <c r="U29" s="82" t="s">
        <v>507</v>
      </c>
    </row>
    <row r="30" spans="2:21">
      <c r="U30" s="82" t="s">
        <v>508</v>
      </c>
    </row>
    <row r="31" spans="2:21">
      <c r="U31" s="82" t="s">
        <v>509</v>
      </c>
    </row>
    <row r="32" spans="2:21">
      <c r="U32" s="82" t="s">
        <v>510</v>
      </c>
    </row>
    <row r="33" spans="21:21">
      <c r="U33" s="82" t="s">
        <v>511</v>
      </c>
    </row>
    <row r="35" spans="21:21">
      <c r="U35" s="82" t="s">
        <v>512</v>
      </c>
    </row>
    <row r="36" spans="21:21">
      <c r="U36" s="82" t="s">
        <v>513</v>
      </c>
    </row>
    <row r="37" spans="21:21">
      <c r="U37" s="82" t="s">
        <v>514</v>
      </c>
    </row>
    <row r="38" spans="21:21">
      <c r="U38" s="82" t="s">
        <v>515</v>
      </c>
    </row>
    <row r="39" spans="21:21">
      <c r="U39" s="82" t="s">
        <v>516</v>
      </c>
    </row>
    <row r="40" spans="21:21">
      <c r="U40" s="82" t="s">
        <v>517</v>
      </c>
    </row>
    <row r="41" spans="21:21">
      <c r="U41" s="82" t="s">
        <v>518</v>
      </c>
    </row>
    <row r="42" spans="21:21">
      <c r="U42" s="82" t="s">
        <v>519</v>
      </c>
    </row>
    <row r="43" spans="21:21">
      <c r="U43" s="82" t="s">
        <v>520</v>
      </c>
    </row>
  </sheetData>
  <mergeCells count="1">
    <mergeCell ref="B2:O2"/>
  </mergeCells>
  <dataValidations count="2">
    <dataValidation type="list" allowBlank="1" showInputMessage="1" showErrorMessage="1" sqref="K4:K8" xr:uid="{61F43AAA-A2CB-4031-9B76-7E94905BD1FE}">
      <formula1>$U$4:$U$25</formula1>
    </dataValidation>
    <dataValidation type="list" allowBlank="1" showInputMessage="1" showErrorMessage="1" sqref="J4:J7" xr:uid="{6CDE1C23-55D2-41A9-A0CA-7A7F398EC0A1}">
      <formula1>$T$4:$T$11</formula1>
    </dataValidation>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DBC1F-C16C-42F2-B455-F46353FF0A5A}">
  <sheetPr>
    <tabColor theme="7"/>
  </sheetPr>
  <dimension ref="A1:XEY17"/>
  <sheetViews>
    <sheetView workbookViewId="0">
      <selection activeCell="N7" sqref="N7"/>
    </sheetView>
  </sheetViews>
  <sheetFormatPr defaultColWidth="9" defaultRowHeight="15"/>
  <cols>
    <col min="1" max="1" width="1.7109375" style="65" customWidth="1"/>
    <col min="2" max="2" width="7.28515625" style="65" customWidth="1"/>
    <col min="3" max="3" width="9.5703125" style="65" customWidth="1"/>
    <col min="4" max="4" width="8.42578125" style="65" customWidth="1"/>
    <col min="5" max="5" width="10.42578125" style="65" customWidth="1"/>
    <col min="6" max="6" width="11.140625" style="65" customWidth="1"/>
    <col min="7" max="7" width="13.7109375" style="65" customWidth="1"/>
    <col min="8" max="8" width="9.28515625" style="65" customWidth="1"/>
    <col min="9" max="9" width="17.140625" style="65" customWidth="1"/>
    <col min="10" max="10" width="17.28515625" style="65" customWidth="1"/>
    <col min="11" max="11" width="14.140625" style="65" customWidth="1"/>
    <col min="12" max="13" width="12.7109375" style="65" customWidth="1"/>
    <col min="14" max="14" width="11.28515625" style="65" customWidth="1"/>
    <col min="15" max="19" width="9" style="65"/>
    <col min="20" max="20" width="29.42578125" style="66" customWidth="1"/>
    <col min="21" max="16379" width="9" style="65"/>
    <col min="16380" max="16384" width="9" style="128"/>
  </cols>
  <sheetData>
    <row r="1" spans="2:20" ht="8.25" customHeight="1" thickBot="1"/>
    <row r="2" spans="2:20" ht="30.75" customHeight="1">
      <c r="B2" s="253" t="s">
        <v>353</v>
      </c>
      <c r="C2" s="254"/>
      <c r="D2" s="254"/>
      <c r="E2" s="254"/>
      <c r="F2" s="254"/>
      <c r="G2" s="254"/>
      <c r="H2" s="254"/>
      <c r="I2" s="254"/>
      <c r="J2" s="254"/>
      <c r="K2" s="254"/>
      <c r="L2" s="254"/>
      <c r="M2" s="254"/>
      <c r="N2" s="255"/>
    </row>
    <row r="3" spans="2:20" s="74" customFormat="1" ht="49.5" customHeight="1">
      <c r="B3" s="67" t="s">
        <v>154</v>
      </c>
      <c r="C3" s="68" t="s">
        <v>274</v>
      </c>
      <c r="D3" s="68" t="s">
        <v>160</v>
      </c>
      <c r="E3" s="68" t="s">
        <v>158</v>
      </c>
      <c r="F3" s="68" t="s">
        <v>153</v>
      </c>
      <c r="G3" s="68" t="s">
        <v>155</v>
      </c>
      <c r="H3" s="68" t="s">
        <v>159</v>
      </c>
      <c r="I3" s="68" t="s">
        <v>354</v>
      </c>
      <c r="J3" s="69" t="s">
        <v>355</v>
      </c>
      <c r="K3" s="69" t="s">
        <v>356</v>
      </c>
      <c r="L3" s="69" t="s">
        <v>161</v>
      </c>
      <c r="M3" s="69" t="s">
        <v>357</v>
      </c>
      <c r="N3" s="73" t="s">
        <v>358</v>
      </c>
      <c r="T3" s="75"/>
    </row>
    <row r="4" spans="2:20" s="82" customFormat="1" ht="18" customHeight="1">
      <c r="B4" s="76">
        <v>45102</v>
      </c>
      <c r="C4" s="77" t="s">
        <v>282</v>
      </c>
      <c r="D4" s="77" t="s">
        <v>283</v>
      </c>
      <c r="E4" s="77" t="s">
        <v>284</v>
      </c>
      <c r="F4" s="77" t="s">
        <v>285</v>
      </c>
      <c r="G4" s="77" t="s">
        <v>286</v>
      </c>
      <c r="H4" s="77" t="s">
        <v>287</v>
      </c>
      <c r="I4" s="77"/>
      <c r="J4" s="78"/>
      <c r="K4" s="79"/>
      <c r="L4" s="79"/>
      <c r="M4" s="79"/>
      <c r="N4" s="81" t="s">
        <v>359</v>
      </c>
      <c r="T4" s="66"/>
    </row>
    <row r="5" spans="2:20" s="82" customFormat="1" ht="18" customHeight="1">
      <c r="B5" s="76">
        <v>45102</v>
      </c>
      <c r="C5" s="77" t="s">
        <v>282</v>
      </c>
      <c r="D5" s="77" t="s">
        <v>283</v>
      </c>
      <c r="E5" s="77" t="s">
        <v>284</v>
      </c>
      <c r="F5" s="77" t="s">
        <v>285</v>
      </c>
      <c r="G5" s="77" t="s">
        <v>286</v>
      </c>
      <c r="H5" s="217" t="s">
        <v>701</v>
      </c>
      <c r="I5" s="77"/>
      <c r="J5" s="83"/>
      <c r="K5" s="77"/>
      <c r="L5" s="79"/>
      <c r="M5" s="79"/>
      <c r="N5" s="81" t="s">
        <v>359</v>
      </c>
      <c r="T5" s="66"/>
    </row>
    <row r="6" spans="2:20" s="82" customFormat="1" ht="18" customHeight="1">
      <c r="B6" s="76">
        <v>45102</v>
      </c>
      <c r="C6" s="77" t="s">
        <v>282</v>
      </c>
      <c r="D6" s="77" t="s">
        <v>283</v>
      </c>
      <c r="E6" s="77" t="s">
        <v>284</v>
      </c>
      <c r="F6" s="77" t="s">
        <v>285</v>
      </c>
      <c r="G6" s="77" t="s">
        <v>286</v>
      </c>
      <c r="H6" s="217" t="s">
        <v>702</v>
      </c>
      <c r="I6" s="77"/>
      <c r="J6" s="83"/>
      <c r="K6" s="77"/>
      <c r="L6" s="79"/>
      <c r="M6" s="79"/>
      <c r="N6" s="81" t="s">
        <v>359</v>
      </c>
      <c r="T6" s="66"/>
    </row>
    <row r="7" spans="2:20" s="82" customFormat="1" ht="18" customHeight="1">
      <c r="B7" s="76">
        <v>45102</v>
      </c>
      <c r="C7" s="77" t="s">
        <v>282</v>
      </c>
      <c r="D7" s="77" t="s">
        <v>283</v>
      </c>
      <c r="E7" s="77" t="s">
        <v>284</v>
      </c>
      <c r="F7" s="77" t="s">
        <v>285</v>
      </c>
      <c r="G7" s="217" t="s">
        <v>703</v>
      </c>
      <c r="H7" s="217" t="s">
        <v>287</v>
      </c>
      <c r="I7" s="77"/>
      <c r="J7" s="77"/>
      <c r="K7" s="83"/>
      <c r="L7" s="77"/>
      <c r="M7" s="77"/>
      <c r="N7" s="81" t="s">
        <v>359</v>
      </c>
      <c r="T7" s="66"/>
    </row>
    <row r="8" spans="2:20" s="82" customFormat="1" ht="18" customHeight="1">
      <c r="B8" s="84"/>
      <c r="C8" s="77"/>
      <c r="D8" s="77"/>
      <c r="E8" s="77"/>
      <c r="F8" s="77"/>
      <c r="G8" s="77"/>
      <c r="H8" s="77"/>
      <c r="I8" s="77"/>
      <c r="J8" s="77"/>
      <c r="K8" s="83"/>
      <c r="L8" s="83"/>
      <c r="M8" s="77"/>
      <c r="N8" s="87"/>
      <c r="T8" s="66"/>
    </row>
    <row r="9" spans="2:20">
      <c r="B9" s="88"/>
      <c r="C9" s="89"/>
      <c r="D9" s="89"/>
      <c r="E9" s="89"/>
      <c r="F9" s="89"/>
      <c r="G9" s="89"/>
      <c r="H9" s="89"/>
      <c r="I9" s="89"/>
      <c r="J9" s="89"/>
      <c r="K9" s="89"/>
      <c r="L9" s="89"/>
      <c r="M9" s="89"/>
      <c r="N9" s="90"/>
    </row>
    <row r="10" spans="2:20">
      <c r="B10" s="88"/>
      <c r="C10" s="89"/>
      <c r="D10" s="89"/>
      <c r="E10" s="89"/>
      <c r="F10" s="89"/>
      <c r="G10" s="89"/>
      <c r="H10" s="89"/>
      <c r="I10" s="89"/>
      <c r="J10" s="89"/>
      <c r="K10" s="89"/>
      <c r="L10" s="89"/>
      <c r="M10" s="89"/>
      <c r="N10" s="90"/>
    </row>
    <row r="11" spans="2:20">
      <c r="B11" s="88"/>
      <c r="C11" s="89"/>
      <c r="D11" s="89"/>
      <c r="E11" s="89"/>
      <c r="F11" s="91"/>
      <c r="G11" s="89"/>
      <c r="H11" s="89"/>
      <c r="I11" s="89"/>
      <c r="J11" s="92"/>
      <c r="K11" s="89"/>
      <c r="L11" s="89"/>
      <c r="M11" s="92"/>
      <c r="N11" s="90"/>
    </row>
    <row r="12" spans="2:20" ht="18" customHeight="1">
      <c r="B12" s="88"/>
      <c r="C12" s="89"/>
      <c r="D12" s="89"/>
      <c r="E12" s="89"/>
      <c r="F12" s="91"/>
      <c r="G12" s="89"/>
      <c r="H12" s="89"/>
      <c r="I12" s="89"/>
      <c r="J12" s="93"/>
      <c r="K12" s="89"/>
      <c r="L12" s="89"/>
      <c r="M12" s="92"/>
      <c r="N12" s="90"/>
    </row>
    <row r="13" spans="2:20">
      <c r="B13" s="94"/>
      <c r="C13" s="89"/>
      <c r="D13" s="89"/>
      <c r="E13" s="89"/>
      <c r="F13" s="95"/>
      <c r="G13" s="89"/>
      <c r="H13" s="89"/>
      <c r="I13" s="89"/>
      <c r="J13" s="91"/>
      <c r="K13" s="89"/>
      <c r="L13" s="89"/>
      <c r="M13" s="96"/>
      <c r="N13" s="90"/>
    </row>
    <row r="14" spans="2:20" ht="15.75" thickBot="1">
      <c r="B14" s="97"/>
      <c r="C14" s="98"/>
      <c r="D14" s="98"/>
      <c r="E14" s="98"/>
      <c r="F14" s="99"/>
      <c r="G14" s="98"/>
      <c r="H14" s="98"/>
      <c r="I14" s="98"/>
      <c r="J14" s="100"/>
      <c r="K14" s="101"/>
      <c r="L14" s="101"/>
      <c r="M14" s="102"/>
      <c r="N14" s="104"/>
    </row>
    <row r="15" spans="2:20">
      <c r="B15" s="105"/>
      <c r="C15" s="105"/>
      <c r="D15" s="105"/>
      <c r="E15" s="105"/>
      <c r="F15" s="106"/>
      <c r="G15" s="105"/>
      <c r="H15" s="105"/>
      <c r="I15" s="105"/>
      <c r="J15" s="107"/>
      <c r="K15" s="108"/>
      <c r="L15" s="108"/>
      <c r="M15" s="109"/>
    </row>
    <row r="16" spans="2:20">
      <c r="B16" s="110"/>
      <c r="C16" s="110"/>
      <c r="D16" s="110"/>
      <c r="E16" s="111"/>
      <c r="F16" s="110"/>
      <c r="G16" s="110"/>
      <c r="H16" s="110"/>
      <c r="I16" s="110"/>
      <c r="J16" s="110"/>
      <c r="K16" s="112"/>
      <c r="L16" s="112"/>
      <c r="M16" s="112"/>
    </row>
    <row r="17" spans="2:13">
      <c r="B17" s="110"/>
      <c r="C17" s="110"/>
      <c r="D17" s="110"/>
      <c r="E17" s="111"/>
      <c r="F17" s="110"/>
      <c r="G17" s="110"/>
      <c r="H17" s="110"/>
      <c r="I17" s="110"/>
      <c r="J17" s="110"/>
      <c r="K17" s="112"/>
      <c r="L17" s="112"/>
      <c r="M17" s="112"/>
    </row>
  </sheetData>
  <mergeCells count="1">
    <mergeCell ref="B2:N2"/>
  </mergeCells>
  <dataValidations count="1">
    <dataValidation type="list" allowBlank="1" showInputMessage="1" showErrorMessage="1" sqref="M4:M6" xr:uid="{F80C706C-E769-40C9-B6A4-155E186C9ACD}">
      <formula1>$T$3:$T$28</formula1>
    </dataValidation>
  </dataValidations>
  <pageMargins left="0.7" right="0.7" top="0.75" bottom="0.75" header="0.3" footer="0.3"/>
  <pageSetup paperSize="9"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94857-9A7E-4633-93DB-BAD585E80922}">
  <sheetPr>
    <tabColor theme="6"/>
  </sheetPr>
  <dimension ref="B1:W15"/>
  <sheetViews>
    <sheetView workbookViewId="0">
      <selection activeCell="O4" sqref="O4"/>
    </sheetView>
  </sheetViews>
  <sheetFormatPr defaultColWidth="9.140625" defaultRowHeight="15"/>
  <cols>
    <col min="1" max="1" width="3.140625" style="115" customWidth="1"/>
    <col min="2" max="4" width="9.140625" style="115"/>
    <col min="5" max="5" width="13" style="115" customWidth="1"/>
    <col min="6" max="6" width="11.140625" style="115" customWidth="1"/>
    <col min="7" max="7" width="13.7109375" style="115" customWidth="1"/>
    <col min="8" max="9" width="9.140625" style="115"/>
    <col min="10" max="10" width="11.28515625" style="115" customWidth="1"/>
    <col min="11" max="11" width="9.140625" style="115"/>
    <col min="12" max="12" width="23.85546875" style="115" customWidth="1"/>
    <col min="13" max="15" width="11.85546875" style="115" customWidth="1"/>
    <col min="16" max="16" width="13" style="115" customWidth="1"/>
    <col min="17" max="16384" width="9.140625" style="115"/>
  </cols>
  <sheetData>
    <row r="1" spans="2:23" ht="12" customHeight="1" thickBot="1"/>
    <row r="2" spans="2:23" ht="26.1" customHeight="1">
      <c r="B2" s="256" t="s">
        <v>328</v>
      </c>
      <c r="C2" s="257"/>
      <c r="D2" s="257"/>
      <c r="E2" s="257"/>
      <c r="F2" s="257"/>
      <c r="G2" s="257"/>
      <c r="H2" s="257"/>
      <c r="I2" s="257"/>
      <c r="J2" s="257"/>
      <c r="K2" s="257"/>
      <c r="L2" s="257"/>
      <c r="M2" s="257"/>
      <c r="N2" s="258"/>
      <c r="O2" s="258"/>
      <c r="P2" s="259"/>
    </row>
    <row r="3" spans="2:23" ht="30">
      <c r="B3" s="67" t="s">
        <v>154</v>
      </c>
      <c r="C3" s="68" t="s">
        <v>274</v>
      </c>
      <c r="D3" s="68" t="s">
        <v>160</v>
      </c>
      <c r="E3" s="68" t="s">
        <v>158</v>
      </c>
      <c r="F3" s="68" t="s">
        <v>153</v>
      </c>
      <c r="G3" s="68" t="s">
        <v>155</v>
      </c>
      <c r="H3" s="68" t="s">
        <v>159</v>
      </c>
      <c r="I3" s="68" t="s">
        <v>329</v>
      </c>
      <c r="J3" s="69" t="s">
        <v>330</v>
      </c>
      <c r="K3" s="69" t="s">
        <v>331</v>
      </c>
      <c r="L3" s="116" t="s">
        <v>332</v>
      </c>
      <c r="M3" s="116" t="s">
        <v>333</v>
      </c>
      <c r="N3" s="116" t="s">
        <v>334</v>
      </c>
      <c r="O3" s="116" t="s">
        <v>335</v>
      </c>
      <c r="P3" s="73" t="s">
        <v>30</v>
      </c>
    </row>
    <row r="4" spans="2:23">
      <c r="B4" s="76">
        <v>45102</v>
      </c>
      <c r="C4" s="77" t="s">
        <v>282</v>
      </c>
      <c r="D4" s="77" t="s">
        <v>283</v>
      </c>
      <c r="E4" s="77" t="s">
        <v>284</v>
      </c>
      <c r="F4" s="77" t="s">
        <v>285</v>
      </c>
      <c r="G4" s="77" t="s">
        <v>286</v>
      </c>
      <c r="H4" s="77" t="s">
        <v>287</v>
      </c>
      <c r="I4" s="77" t="s">
        <v>336</v>
      </c>
      <c r="J4" s="78"/>
      <c r="K4" s="79"/>
      <c r="L4" s="79" t="s">
        <v>337</v>
      </c>
      <c r="M4" s="79"/>
      <c r="N4" s="79"/>
      <c r="O4" s="79"/>
      <c r="P4" s="117"/>
      <c r="W4" s="115" t="s">
        <v>338</v>
      </c>
    </row>
    <row r="5" spans="2:23">
      <c r="B5" s="76"/>
      <c r="C5" s="77"/>
      <c r="D5" s="77"/>
      <c r="E5" s="77"/>
      <c r="F5" s="77"/>
      <c r="G5" s="77"/>
      <c r="H5" s="77"/>
      <c r="I5" s="77"/>
      <c r="J5" s="78"/>
      <c r="K5" s="77"/>
      <c r="L5" s="79" t="s">
        <v>337</v>
      </c>
      <c r="M5" s="79"/>
      <c r="N5" s="79"/>
      <c r="O5" s="79"/>
      <c r="P5" s="87"/>
      <c r="W5" s="115" t="s">
        <v>339</v>
      </c>
    </row>
    <row r="6" spans="2:23">
      <c r="B6" s="76"/>
      <c r="C6" s="77"/>
      <c r="D6" s="77"/>
      <c r="E6" s="77"/>
      <c r="F6" s="77"/>
      <c r="G6" s="77"/>
      <c r="H6" s="77"/>
      <c r="I6" s="77"/>
      <c r="J6" s="78"/>
      <c r="K6" s="77"/>
      <c r="L6" s="79" t="s">
        <v>337</v>
      </c>
      <c r="M6" s="79"/>
      <c r="N6" s="79"/>
      <c r="O6" s="79"/>
      <c r="P6" s="87"/>
      <c r="W6" s="115" t="s">
        <v>337</v>
      </c>
    </row>
    <row r="7" spans="2:23">
      <c r="B7" s="84"/>
      <c r="C7" s="77"/>
      <c r="D7" s="77"/>
      <c r="E7" s="77"/>
      <c r="F7" s="77"/>
      <c r="G7" s="77"/>
      <c r="H7" s="77"/>
      <c r="I7" s="77"/>
      <c r="J7" s="77"/>
      <c r="K7" s="83"/>
      <c r="L7" s="79" t="s">
        <v>337</v>
      </c>
      <c r="M7" s="77"/>
      <c r="N7" s="77"/>
      <c r="O7" s="77"/>
      <c r="P7" s="117"/>
      <c r="W7" s="115" t="s">
        <v>340</v>
      </c>
    </row>
    <row r="8" spans="2:23">
      <c r="B8" s="118"/>
      <c r="C8" s="119"/>
      <c r="D8" s="119"/>
      <c r="E8" s="119"/>
      <c r="F8" s="119"/>
      <c r="G8" s="119"/>
      <c r="H8" s="119"/>
      <c r="I8" s="119"/>
      <c r="J8" s="119"/>
      <c r="K8" s="119"/>
      <c r="L8" s="119"/>
      <c r="M8" s="119"/>
      <c r="N8" s="119"/>
      <c r="O8" s="119"/>
      <c r="P8" s="120"/>
      <c r="W8" s="115" t="s">
        <v>341</v>
      </c>
    </row>
    <row r="9" spans="2:23">
      <c r="B9" s="118"/>
      <c r="C9" s="119"/>
      <c r="D9" s="119"/>
      <c r="E9" s="119"/>
      <c r="F9" s="119"/>
      <c r="G9" s="119"/>
      <c r="H9" s="119"/>
      <c r="I9" s="119"/>
      <c r="J9" s="119"/>
      <c r="K9" s="119"/>
      <c r="L9" s="119"/>
      <c r="M9" s="119"/>
      <c r="N9" s="119"/>
      <c r="O9" s="119"/>
      <c r="P9" s="120"/>
      <c r="W9" s="115" t="s">
        <v>342</v>
      </c>
    </row>
    <row r="10" spans="2:23">
      <c r="B10" s="118"/>
      <c r="C10" s="119"/>
      <c r="D10" s="119"/>
      <c r="E10" s="119"/>
      <c r="F10" s="119"/>
      <c r="G10" s="119"/>
      <c r="H10" s="119"/>
      <c r="I10" s="119"/>
      <c r="J10" s="119"/>
      <c r="K10" s="119"/>
      <c r="L10" s="119"/>
      <c r="M10" s="119"/>
      <c r="N10" s="119"/>
      <c r="O10" s="119"/>
      <c r="P10" s="120"/>
      <c r="W10" s="115" t="s">
        <v>343</v>
      </c>
    </row>
    <row r="11" spans="2:23">
      <c r="B11" s="118"/>
      <c r="C11" s="119"/>
      <c r="D11" s="119"/>
      <c r="E11" s="119"/>
      <c r="F11" s="119"/>
      <c r="G11" s="119"/>
      <c r="H11" s="119"/>
      <c r="I11" s="119"/>
      <c r="J11" s="119"/>
      <c r="K11" s="119"/>
      <c r="L11" s="119"/>
      <c r="M11" s="119"/>
      <c r="N11" s="119"/>
      <c r="O11" s="119"/>
      <c r="P11" s="120"/>
      <c r="W11" s="115" t="s">
        <v>344</v>
      </c>
    </row>
    <row r="12" spans="2:23">
      <c r="B12" s="121"/>
      <c r="C12" s="122"/>
      <c r="D12" s="122"/>
      <c r="E12" s="122"/>
      <c r="F12" s="122"/>
      <c r="G12" s="122"/>
      <c r="H12" s="122"/>
      <c r="I12" s="122"/>
      <c r="J12" s="122"/>
      <c r="K12" s="122"/>
      <c r="L12" s="122"/>
      <c r="M12" s="122"/>
      <c r="N12" s="122"/>
      <c r="O12" s="122"/>
      <c r="P12" s="123"/>
      <c r="W12" s="115" t="s">
        <v>345</v>
      </c>
    </row>
    <row r="13" spans="2:23">
      <c r="B13" s="121"/>
      <c r="C13" s="122"/>
      <c r="D13" s="122"/>
      <c r="E13" s="122"/>
      <c r="F13" s="122"/>
      <c r="G13" s="122"/>
      <c r="H13" s="122"/>
      <c r="I13" s="122"/>
      <c r="J13" s="122"/>
      <c r="K13" s="122"/>
      <c r="L13" s="122"/>
      <c r="M13" s="122"/>
      <c r="N13" s="122"/>
      <c r="O13" s="122"/>
      <c r="P13" s="123"/>
    </row>
    <row r="14" spans="2:23">
      <c r="B14" s="121"/>
      <c r="C14" s="122"/>
      <c r="D14" s="122"/>
      <c r="E14" s="122"/>
      <c r="F14" s="122"/>
      <c r="G14" s="122"/>
      <c r="H14" s="122"/>
      <c r="I14" s="122"/>
      <c r="J14" s="122"/>
      <c r="K14" s="122"/>
      <c r="L14" s="122"/>
      <c r="M14" s="122"/>
      <c r="N14" s="122"/>
      <c r="O14" s="122"/>
      <c r="P14" s="123"/>
    </row>
    <row r="15" spans="2:23" ht="15.75" thickBot="1">
      <c r="B15" s="124"/>
      <c r="C15" s="125"/>
      <c r="D15" s="125"/>
      <c r="E15" s="125"/>
      <c r="F15" s="125"/>
      <c r="G15" s="125"/>
      <c r="H15" s="125"/>
      <c r="I15" s="125"/>
      <c r="J15" s="125"/>
      <c r="K15" s="125"/>
      <c r="L15" s="125"/>
      <c r="M15" s="125"/>
      <c r="N15" s="125"/>
      <c r="O15" s="125"/>
      <c r="P15" s="126"/>
    </row>
  </sheetData>
  <mergeCells count="1">
    <mergeCell ref="B2:P2"/>
  </mergeCells>
  <dataValidations count="2">
    <dataValidation type="list" allowBlank="1" showInputMessage="1" showErrorMessage="1" sqref="L4:L7" xr:uid="{A55D3B6A-1F5C-4884-BD16-FBE31D3DEB26}">
      <formula1>$W$4:$W$16</formula1>
    </dataValidation>
    <dataValidation type="list" allowBlank="1" showInputMessage="1" showErrorMessage="1" sqref="P7" xr:uid="{0CCAC97A-9C83-4F18-9FC6-85F87BFB4EBB}">
      <formula1>$AA$3:$AA$15</formula1>
    </dataValidation>
  </dataValidation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vt:i4>
      </vt:variant>
    </vt:vector>
  </HeadingPairs>
  <TitlesOfParts>
    <vt:vector size="22" baseType="lpstr">
      <vt:lpstr>Quality Print 2023</vt:lpstr>
      <vt:lpstr>Action Plan</vt:lpstr>
      <vt:lpstr>Final</vt:lpstr>
      <vt:lpstr>Application &amp; Device  Summary</vt:lpstr>
      <vt:lpstr>Application Final</vt:lpstr>
      <vt:lpstr>IPQC Painting Report</vt:lpstr>
      <vt:lpstr>First Finished Bag Ins</vt:lpstr>
      <vt:lpstr>First piece Audit</vt:lpstr>
      <vt:lpstr>IQM Sheet</vt:lpstr>
      <vt:lpstr>Logo Checking report</vt:lpstr>
      <vt:lpstr>Functionality Checklist</vt:lpstr>
      <vt:lpstr>Bag Measurement Sheet</vt:lpstr>
      <vt:lpstr>Overhead Paint Report</vt:lpstr>
      <vt:lpstr>Work Process Audit </vt:lpstr>
      <vt:lpstr>MK Inline Inspection Report</vt:lpstr>
      <vt:lpstr>Tap Inline Inspection Report</vt:lpstr>
      <vt:lpstr>WH Pass</vt:lpstr>
      <vt:lpstr>PQC Hourly Report</vt:lpstr>
      <vt:lpstr>Question</vt:lpstr>
      <vt:lpstr>Question!OLE_LINK2</vt:lpstr>
      <vt:lpstr>Question!Print_Area</vt:lpstr>
      <vt:lpstr>'Work Process Audit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WOW</dc:creator>
  <cp:lastModifiedBy>it.support</cp:lastModifiedBy>
  <dcterms:created xsi:type="dcterms:W3CDTF">2024-01-25T03:18:51Z</dcterms:created>
  <dcterms:modified xsi:type="dcterms:W3CDTF">2024-02-06T04:43:13Z</dcterms:modified>
</cp:coreProperties>
</file>